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18EA42D7-399F-48B4-B22A-FCA77B2290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БДДС!$A$1:$Q$54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F13" i="7"/>
  <c r="D13" i="7"/>
  <c r="D12" i="7" s="1"/>
  <c r="E30" i="7"/>
  <c r="E13" i="7"/>
  <c r="E12" i="7" s="1"/>
  <c r="F30" i="7"/>
  <c r="D30" i="7"/>
  <c r="C30" i="7" l="1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1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30" i="7"/>
  <c r="H30" i="7"/>
  <c r="I30" i="7"/>
  <c r="J30" i="7"/>
  <c r="K30" i="7"/>
  <c r="L30" i="7"/>
  <c r="M30" i="7"/>
  <c r="N30" i="7"/>
  <c r="O30" i="7"/>
  <c r="O12" i="7" s="1"/>
  <c r="P30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1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<sst xmlns="http://schemas.openxmlformats.org/spreadsheetml/2006/main" count="84" uniqueCount="67">
  <si>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</si>
  <si>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</si>
  <si>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</si>
  <si>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</si>
  <si>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</si>
  <si>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</si>
  <si>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</si>
  <si>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</si>
  <si>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</si>
  <si>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</si>
  <si>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</si>
  <si>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</si>
  <si>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</si>
  <si>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</si>
  <si>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</si>
  <si>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</si>
  <si>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</si>
  <si>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</si>
  <si>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</si>
  <si>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</si>
  <si>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</si>
  <si>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</si>
  <si>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</si>
  <si>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</si>
  <si>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</si>
  <si>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</si>
  <si>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</si>
  <si>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</si>
  <si>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</si>
  <si>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</si>
  <si>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</si>
  <si>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</si>
  <si>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</si>
  <si>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</si>
  <si>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</si>
  <si>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</si>
  <si>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</si>
  <si>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t>Уборщица - 2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</si>
  <si>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</si>
  <si>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1.4. ООО "ЛОГ СТРОЙ" (аварийно-диспетчерское обслуживание - сантехнические работы )</t>
  </si>
  <si>
    <t>1.8. Коммунальные платежи за офис ( кв. 254)</t>
  </si>
  <si>
    <t xml:space="preserve">Управляющий - 1 ставка </t>
  </si>
  <si>
    <t xml:space="preserve">Уборщица - 1 </t>
  </si>
  <si>
    <t>Дворник</t>
  </si>
  <si>
    <t>1.11. Обслуживание системы видеонаблюдения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</si>
  <si>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</si>
  <si>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</si>
  <si>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</si>
  <si>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</si>
  <si>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</si>
  <si>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</si>
  <si>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</si>
  <si>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на руки</t>
  </si>
  <si>
    <t>1.13 Услуги илососа</t>
  </si>
  <si>
    <t>2.4. Приборы и оборудование  (счетчик воды)</t>
  </si>
  <si>
    <t>2.10 Интернет, программное обслуживание</t>
  </si>
  <si>
    <t>1.9. Юридические услуги</t>
  </si>
  <si>
    <t>1.10.Гидравлические спытания системы отопления</t>
  </si>
  <si>
    <t xml:space="preserve">Рабочий по зданию </t>
  </si>
  <si>
    <t>1.14 Работы в тепловом узле</t>
  </si>
  <si>
    <t>БЮДЖЕТ ДВИЖЕНИЯ ДЕНЕЖНЫХ СРЕДСТВ ЖСК "ВТОРОЙ"  январь-февраль 2021</t>
  </si>
  <si>
    <t>1.7.  ИП Потапов О.В. (обслуживание электрических сетей)</t>
  </si>
  <si>
    <t>Уборщица -3</t>
  </si>
  <si>
    <t>1.15 Снегоуборка</t>
  </si>
  <si>
    <t>Делопроизводитель ( зпл + отпуск)</t>
  </si>
  <si>
    <t xml:space="preserve">Расшифровка фонда оплаты труда </t>
  </si>
  <si>
    <t>2.6. Строительные и расходные материалы (счетчик эл/эн 6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</si>
</sst>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4"/>
  <sheetViews>
    <sheetView showGridLines="0" tabSelected="1" view="pageBreakPreview" zoomScaleNormal="100" zoomScaleSheetLayoutView="10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E15" sqref="E15"/>
    </sheetView>
  </sheetViews>
  <sheetFormatPr defaultRowHeight="14.4" outlineLevelCol="1" x14ac:dyDescent="0.3"/>
  <cols>
    <col min="1" max="1" width="2.6640625" customWidth="1"/>
    <col min="2" max="2" width="60.33203125" customWidth="1"/>
    <col min="3" max="3" width="11.5546875" customWidth="1"/>
    <col min="4" max="4" width="14.6640625" customWidth="1"/>
    <col min="5" max="5" width="11.5546875" customWidth="1"/>
    <col min="6" max="6" width="16.664062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6" t="s">
        <v>60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8" t="s">
        <v>0</v>
      </c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24"/>
    </row>
    <row r="4" spans="2:17" x14ac:dyDescent="0.3">
      <c r="B4" s="69"/>
      <c r="C4" s="67">
        <v>44197</v>
      </c>
      <c r="D4" s="67"/>
      <c r="E4" s="67">
        <v>44228</v>
      </c>
      <c r="F4" s="67"/>
      <c r="G4" s="67">
        <v>43159</v>
      </c>
      <c r="H4" s="67"/>
      <c r="I4" s="67">
        <v>43190</v>
      </c>
      <c r="J4" s="67"/>
      <c r="K4" s="67">
        <v>43220</v>
      </c>
      <c r="L4" s="67"/>
      <c r="M4" s="67">
        <v>43251</v>
      </c>
      <c r="N4" s="67"/>
      <c r="O4" s="67">
        <v>43281</v>
      </c>
      <c r="P4" s="71"/>
      <c r="Q4" s="24"/>
    </row>
    <row r="5" spans="2:17" ht="15" thickBot="1" x14ac:dyDescent="0.35">
      <c r="B5" s="70"/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7" ht="23.25" customHeight="1" x14ac:dyDescent="0.3">
      <c r="B6" s="20" t="s">
        <v>8</v>
      </c>
      <c r="C6" s="2">
        <f>C7+C8</f>
        <v>709200.49</v>
      </c>
      <c r="D6" s="2">
        <v>675318</v>
      </c>
      <c r="E6" s="2">
        <v>709200</v>
      </c>
      <c r="F6" s="2">
        <v>593285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7" ht="23.25" customHeight="1" x14ac:dyDescent="0.3">
      <c r="B7" s="20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7" ht="23.25" customHeight="1" x14ac:dyDescent="0.3">
      <c r="B8" s="20" t="s">
        <v>31</v>
      </c>
      <c r="C8" s="2">
        <v>709200.49</v>
      </c>
      <c r="D8" s="2">
        <v>675318</v>
      </c>
      <c r="E8" s="2">
        <v>709200</v>
      </c>
      <c r="F8" s="2">
        <v>593285</v>
      </c>
      <c r="G8" s="2"/>
      <c r="H8" s="2"/>
      <c r="I8" s="2"/>
      <c r="J8" s="2"/>
      <c r="K8" s="2"/>
      <c r="L8" s="2"/>
      <c r="M8" s="2"/>
      <c r="N8" s="2"/>
      <c r="O8" s="2"/>
      <c r="P8" s="13"/>
      <c r="Q8" s="24"/>
    </row>
    <row r="9" spans="2:17" x14ac:dyDescent="0.3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7" x14ac:dyDescent="0.3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7" x14ac:dyDescent="0.3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7" ht="23.25" customHeight="1" x14ac:dyDescent="0.3">
      <c r="B12" s="20" t="s">
        <v>10</v>
      </c>
      <c r="C12" s="2">
        <f>C13+C30</f>
        <v>683478</v>
      </c>
      <c r="D12" s="2">
        <f>D13+D30</f>
        <v>696116.41</v>
      </c>
      <c r="E12" s="2">
        <f>E13+E30</f>
        <v>681478</v>
      </c>
      <c r="F12" s="2">
        <f>F13+F30</f>
        <v>844391.79</v>
      </c>
      <c r="G12" s="2">
        <f t="shared" ref="G12:P12" si="1">G13+G30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7" x14ac:dyDescent="0.3">
      <c r="B13" s="21" t="s">
        <v>9</v>
      </c>
      <c r="C13" s="6">
        <f>C14+C15+C16+C17+C18+C19+C20+C21+C22</f>
        <v>270900</v>
      </c>
      <c r="D13" s="6">
        <f>D14+D15+D16+D17+D18+D19+D20+D21+D22+D23+D24+D25+D26+D27</f>
        <v>306519.41000000003</v>
      </c>
      <c r="E13" s="6">
        <f>E14+E15+E16+E17+E18+E19+E20+E21+E22+E23</f>
        <v>270900</v>
      </c>
      <c r="F13" s="6">
        <f>F14+F15+F16+F17+F18+F19+F20+F21+F22+F23+F24+F25+F26+F27+F28</f>
        <v>340948.79000000004</v>
      </c>
      <c r="G13" s="6">
        <f t="shared" ref="G13:P13" si="2">SUM(G14:G29)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7" ht="26.4" x14ac:dyDescent="0.3">
      <c r="B14" s="19" t="s">
        <v>12</v>
      </c>
      <c r="C14" s="3">
        <v>5000</v>
      </c>
      <c r="D14" s="3">
        <v>4119.41</v>
      </c>
      <c r="E14" s="3">
        <v>5000</v>
      </c>
      <c r="F14" s="3">
        <v>4119.41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7" ht="26.4" x14ac:dyDescent="0.3">
      <c r="B15" s="19" t="s">
        <v>13</v>
      </c>
      <c r="C15" s="3">
        <v>50000</v>
      </c>
      <c r="D15" s="3">
        <v>20895</v>
      </c>
      <c r="E15" s="3">
        <v>50000</v>
      </c>
      <c r="F15" s="3">
        <v>18690</v>
      </c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7" x14ac:dyDescent="0.3">
      <c r="B16" s="19" t="s">
        <v>32</v>
      </c>
      <c r="C16" s="3">
        <v>50000</v>
      </c>
      <c r="D16" s="3">
        <v>50195</v>
      </c>
      <c r="E16" s="3">
        <v>50000</v>
      </c>
      <c r="F16" s="3">
        <v>42790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26.4" x14ac:dyDescent="0.3">
      <c r="B17" s="19" t="s">
        <v>39</v>
      </c>
      <c r="C17" s="3">
        <v>30000</v>
      </c>
      <c r="D17" s="3">
        <v>30000</v>
      </c>
      <c r="E17" s="3">
        <v>30000</v>
      </c>
      <c r="F17" s="3">
        <v>30000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6.4" x14ac:dyDescent="0.3">
      <c r="B18" s="53" t="s">
        <v>33</v>
      </c>
      <c r="C18" s="55">
        <v>75900</v>
      </c>
      <c r="D18" s="3">
        <v>75900</v>
      </c>
      <c r="E18" s="3">
        <v>75900</v>
      </c>
      <c r="F18" s="3">
        <v>75900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6.4" x14ac:dyDescent="0.3">
      <c r="B19" s="19" t="s">
        <v>34</v>
      </c>
      <c r="C19" s="3">
        <v>5000</v>
      </c>
      <c r="D19" s="3">
        <v>4000</v>
      </c>
      <c r="E19" s="3">
        <v>5000</v>
      </c>
      <c r="F19" s="3">
        <v>4000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ht="26.4" x14ac:dyDescent="0.3">
      <c r="B20" s="19" t="s">
        <v>61</v>
      </c>
      <c r="C20" s="3">
        <v>35000</v>
      </c>
      <c r="D20" s="3">
        <v>35000</v>
      </c>
      <c r="E20" s="3">
        <v>35000</v>
      </c>
      <c r="F20" s="3">
        <v>35000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3">
      <c r="B21" s="19" t="s">
        <v>40</v>
      </c>
      <c r="C21" s="3"/>
      <c r="D21" s="3">
        <v>410</v>
      </c>
      <c r="E21" s="3"/>
      <c r="F21" s="3">
        <v>619.38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3">
      <c r="B22" s="19" t="s">
        <v>56</v>
      </c>
      <c r="C22" s="3">
        <v>20000</v>
      </c>
      <c r="D22" s="3">
        <v>20000</v>
      </c>
      <c r="E22" s="3">
        <v>20000</v>
      </c>
      <c r="F22" s="3">
        <v>20000</v>
      </c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3">
      <c r="B23" s="19" t="s">
        <v>57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3">
      <c r="B24" s="19" t="s">
        <v>44</v>
      </c>
      <c r="C24" s="3"/>
      <c r="D24" s="3"/>
      <c r="E24" s="3"/>
      <c r="F24" s="3">
        <v>9530</v>
      </c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3">
      <c r="B25" s="19" t="s">
        <v>45</v>
      </c>
      <c r="C25" s="3"/>
      <c r="D25" s="3">
        <v>66000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3">
      <c r="B26" s="19" t="s">
        <v>53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3">
      <c r="B27" s="19" t="s">
        <v>59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3">
      <c r="B28" s="19" t="s">
        <v>63</v>
      </c>
      <c r="C28" s="3"/>
      <c r="D28" s="3"/>
      <c r="E28" s="3"/>
      <c r="F28" s="3">
        <v>100300</v>
      </c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x14ac:dyDescent="0.3">
      <c r="B29" s="1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/>
      <c r="P29" s="12"/>
      <c r="Q29" s="24"/>
    </row>
    <row r="30" spans="2:17" ht="26.4" x14ac:dyDescent="0.3">
      <c r="B30" s="21" t="s">
        <v>11</v>
      </c>
      <c r="C30" s="7">
        <f>C31+C32+C33+C34+C35+C36+C37+C38+C39+C40</f>
        <v>412578</v>
      </c>
      <c r="D30" s="7">
        <f>D31+D32+D33+D34+D35+D36+D37+D38+D39+D40</f>
        <v>389597</v>
      </c>
      <c r="E30" s="7">
        <f>E31+E32+E33+E34+E35+E36+E37+E38+E39+E40</f>
        <v>410578</v>
      </c>
      <c r="F30" s="7">
        <f>F31++F32+F33+F34+F36+F35+F37+F38+F39+F40</f>
        <v>503443</v>
      </c>
      <c r="G30" s="7">
        <f t="shared" ref="G30:P30" si="3">SUM(G31:G37)</f>
        <v>58000</v>
      </c>
      <c r="H30" s="7">
        <f t="shared" si="3"/>
        <v>0</v>
      </c>
      <c r="I30" s="7">
        <f t="shared" si="3"/>
        <v>0</v>
      </c>
      <c r="J30" s="7">
        <f t="shared" si="3"/>
        <v>0</v>
      </c>
      <c r="K30" s="7">
        <f t="shared" si="3"/>
        <v>0</v>
      </c>
      <c r="L30" s="7">
        <f t="shared" si="3"/>
        <v>0</v>
      </c>
      <c r="M30" s="7">
        <f t="shared" si="3"/>
        <v>0</v>
      </c>
      <c r="N30" s="7">
        <f t="shared" si="3"/>
        <v>0</v>
      </c>
      <c r="O30" s="7">
        <f t="shared" si="3"/>
        <v>0</v>
      </c>
      <c r="P30" s="16">
        <f t="shared" si="3"/>
        <v>0</v>
      </c>
      <c r="Q30" s="24"/>
    </row>
    <row r="31" spans="2:17" x14ac:dyDescent="0.3">
      <c r="B31" s="19" t="s">
        <v>35</v>
      </c>
      <c r="C31" s="4">
        <v>310578</v>
      </c>
      <c r="D31" s="4">
        <v>289011</v>
      </c>
      <c r="E31" s="4">
        <v>310578</v>
      </c>
      <c r="F31" s="64">
        <v>319702</v>
      </c>
      <c r="G31" s="4">
        <f>15000+12000+10000+5000+7000+8000</f>
        <v>57000</v>
      </c>
      <c r="H31" s="4"/>
      <c r="I31" s="4"/>
      <c r="J31" s="4"/>
      <c r="K31" s="4"/>
      <c r="L31" s="4"/>
      <c r="M31" s="4"/>
      <c r="N31" s="4"/>
      <c r="O31" s="4"/>
      <c r="P31" s="17"/>
      <c r="Q31" s="24"/>
    </row>
    <row r="32" spans="2:17" x14ac:dyDescent="0.3">
      <c r="B32" s="19" t="s">
        <v>46</v>
      </c>
      <c r="C32" s="4">
        <v>45000</v>
      </c>
      <c r="D32" s="4">
        <v>45000</v>
      </c>
      <c r="E32" s="4">
        <v>45000</v>
      </c>
      <c r="F32" s="64">
        <v>45000</v>
      </c>
      <c r="G32" s="4"/>
      <c r="H32" s="4"/>
      <c r="I32" s="4"/>
      <c r="J32" s="4"/>
      <c r="K32" s="4"/>
      <c r="L32" s="4"/>
      <c r="M32" s="4"/>
      <c r="N32" s="4"/>
      <c r="O32" s="4"/>
      <c r="P32" s="14"/>
      <c r="Q32" s="24"/>
    </row>
    <row r="33" spans="2:17" x14ac:dyDescent="0.3">
      <c r="B33" s="19" t="s">
        <v>47</v>
      </c>
      <c r="C33" s="4">
        <v>7000</v>
      </c>
      <c r="D33" s="4">
        <v>2806</v>
      </c>
      <c r="E33" s="4">
        <v>5000</v>
      </c>
      <c r="F33" s="64">
        <v>2735</v>
      </c>
      <c r="G33" s="4"/>
      <c r="H33" s="4"/>
      <c r="I33" s="4"/>
      <c r="J33" s="4"/>
      <c r="K33" s="4"/>
      <c r="L33" s="4"/>
      <c r="M33" s="8"/>
      <c r="N33" s="8"/>
      <c r="O33" s="8"/>
      <c r="P33" s="18"/>
      <c r="Q33" s="24"/>
    </row>
    <row r="34" spans="2:17" x14ac:dyDescent="0.3">
      <c r="B34" s="22" t="s">
        <v>54</v>
      </c>
      <c r="C34" s="4">
        <v>5000</v>
      </c>
      <c r="D34" s="4"/>
      <c r="E34" s="4">
        <v>5000</v>
      </c>
      <c r="F34" s="4"/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14">
        <v>0</v>
      </c>
      <c r="Q34" s="24"/>
    </row>
    <row r="35" spans="2:17" x14ac:dyDescent="0.3">
      <c r="B35" s="22" t="s">
        <v>48</v>
      </c>
      <c r="C35" s="4">
        <v>5000</v>
      </c>
      <c r="D35" s="4"/>
      <c r="E35" s="4">
        <v>5000</v>
      </c>
      <c r="F35" s="4"/>
      <c r="G35" s="4">
        <v>1000</v>
      </c>
      <c r="H35" s="4">
        <v>0</v>
      </c>
      <c r="I35" s="4"/>
      <c r="J35" s="4"/>
      <c r="K35" s="4"/>
      <c r="L35" s="4"/>
      <c r="M35" s="4"/>
      <c r="N35" s="4"/>
      <c r="O35" s="4"/>
      <c r="P35" s="14"/>
      <c r="Q35" s="24"/>
    </row>
    <row r="36" spans="2:17" x14ac:dyDescent="0.3">
      <c r="B36" s="22" t="s">
        <v>66</v>
      </c>
      <c r="C36" s="4">
        <v>20000</v>
      </c>
      <c r="D36" s="4">
        <v>44070</v>
      </c>
      <c r="E36" s="4">
        <v>20000</v>
      </c>
      <c r="F36" s="65">
        <v>123396</v>
      </c>
      <c r="G36" s="4"/>
      <c r="H36" s="4"/>
      <c r="I36" s="4"/>
      <c r="J36" s="4"/>
      <c r="K36" s="4"/>
      <c r="L36" s="4"/>
      <c r="M36" s="8"/>
      <c r="N36" s="8"/>
      <c r="O36" s="8"/>
      <c r="P36" s="18"/>
      <c r="Q36" s="24"/>
    </row>
    <row r="37" spans="2:17" x14ac:dyDescent="0.3">
      <c r="B37" s="23" t="s">
        <v>49</v>
      </c>
      <c r="C37" s="4">
        <v>10000</v>
      </c>
      <c r="D37" s="4"/>
      <c r="E37" s="61">
        <v>10000</v>
      </c>
      <c r="F37" s="63">
        <v>3900</v>
      </c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3">
      <c r="B38" s="23" t="s">
        <v>50</v>
      </c>
      <c r="C38" s="4">
        <v>5000</v>
      </c>
      <c r="D38" s="4">
        <v>3710</v>
      </c>
      <c r="E38" s="61">
        <v>5000</v>
      </c>
      <c r="F38" s="63">
        <v>3710</v>
      </c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3">
      <c r="B39" s="23" t="s">
        <v>51</v>
      </c>
      <c r="C39" s="4">
        <v>5000</v>
      </c>
      <c r="D39" s="4">
        <v>5000</v>
      </c>
      <c r="E39" s="61">
        <v>5000</v>
      </c>
      <c r="F39" s="63">
        <v>5000</v>
      </c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3">
      <c r="B40" s="23" t="s">
        <v>55</v>
      </c>
      <c r="C40" s="4"/>
      <c r="D40" s="4"/>
      <c r="E40" s="54"/>
      <c r="F40" s="8"/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3">
      <c r="B41" s="23"/>
      <c r="C41" s="4"/>
      <c r="D41" s="4"/>
      <c r="E41" s="54"/>
      <c r="F41" s="8"/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3">
      <c r="B42" s="56" t="s">
        <v>65</v>
      </c>
      <c r="C42" s="57" t="s">
        <v>36</v>
      </c>
      <c r="D42" s="57" t="s">
        <v>52</v>
      </c>
      <c r="E42" s="58" t="s">
        <v>36</v>
      </c>
      <c r="F42" s="60" t="s">
        <v>52</v>
      </c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3">
      <c r="B43" s="23" t="s">
        <v>41</v>
      </c>
      <c r="C43" s="4">
        <v>57498</v>
      </c>
      <c r="D43" s="4">
        <v>50023</v>
      </c>
      <c r="E43" s="54">
        <v>57498</v>
      </c>
      <c r="F43" s="59">
        <v>50023</v>
      </c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3">
      <c r="B44" s="23" t="s">
        <v>42</v>
      </c>
      <c r="C44" s="4">
        <v>29023</v>
      </c>
      <c r="D44" s="4">
        <v>25250</v>
      </c>
      <c r="E44" s="54">
        <v>28739</v>
      </c>
      <c r="F44" s="59">
        <v>25002</v>
      </c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3">
      <c r="B45" s="23" t="s">
        <v>37</v>
      </c>
      <c r="C45" s="4">
        <v>23442</v>
      </c>
      <c r="D45" s="4">
        <v>20394</v>
      </c>
      <c r="E45" s="54">
        <v>23442</v>
      </c>
      <c r="F45" s="59">
        <v>20394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3">
      <c r="B46" s="23" t="s">
        <v>43</v>
      </c>
      <c r="C46" s="4">
        <v>46575</v>
      </c>
      <c r="D46" s="4">
        <v>40500</v>
      </c>
      <c r="E46" s="54">
        <v>35163</v>
      </c>
      <c r="F46" s="59">
        <v>30592</v>
      </c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3">
      <c r="B47" s="23" t="s">
        <v>64</v>
      </c>
      <c r="C47" s="4">
        <v>17251</v>
      </c>
      <c r="D47" s="4">
        <v>15008</v>
      </c>
      <c r="E47" s="54">
        <v>46456</v>
      </c>
      <c r="F47" s="59">
        <v>40417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3">
      <c r="B48" s="23" t="s">
        <v>62</v>
      </c>
      <c r="C48" s="4">
        <v>23442</v>
      </c>
      <c r="D48" s="4">
        <v>20394</v>
      </c>
      <c r="E48" s="54">
        <v>23442</v>
      </c>
      <c r="F48" s="59">
        <v>20394</v>
      </c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3">
      <c r="B49" s="23" t="s">
        <v>58</v>
      </c>
      <c r="C49" s="4">
        <v>40229.699999999997</v>
      </c>
      <c r="D49" s="4">
        <v>35000</v>
      </c>
      <c r="E49" s="54">
        <v>40230</v>
      </c>
      <c r="F49" s="62">
        <v>35000</v>
      </c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3">
      <c r="B50" s="56"/>
      <c r="C50" s="57"/>
      <c r="D50" s="57"/>
      <c r="E50" s="58"/>
      <c r="F50" s="60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3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3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3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  <row r="54" spans="2:17" x14ac:dyDescent="0.3">
      <c r="B54" s="23"/>
      <c r="C54" s="4"/>
      <c r="D54" s="4"/>
      <c r="E54" s="54"/>
      <c r="F54" s="61"/>
      <c r="G54" s="8"/>
      <c r="H54" s="8"/>
      <c r="I54" s="8"/>
      <c r="J54" s="8"/>
      <c r="K54" s="8"/>
      <c r="L54" s="8"/>
      <c r="M54" s="8"/>
      <c r="N54" s="8"/>
      <c r="O54" s="8"/>
      <c r="P54" s="18"/>
      <c r="Q54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5" customWidth="1"/>
    <col min="2" max="2" width="9.88671875" style="25" bestFit="1" customWidth="1"/>
    <col min="3" max="3" width="12" style="25" customWidth="1"/>
    <col min="4" max="11" width="21" style="25" customWidth="1"/>
    <col min="12" max="12" width="2.6640625" style="25" customWidth="1"/>
    <col min="13" max="16384" width="9.109375" style="25"/>
  </cols>
  <sheetData>
    <row r="1" spans="2:14" x14ac:dyDescent="0.25">
      <c r="B1" s="74" t="s">
        <v>38</v>
      </c>
      <c r="C1" s="75"/>
      <c r="D1" s="75"/>
      <c r="E1" s="75"/>
      <c r="F1" s="75"/>
      <c r="G1" s="75"/>
      <c r="H1" s="75"/>
      <c r="I1" s="75"/>
      <c r="J1" s="75"/>
      <c r="K1" s="75"/>
    </row>
    <row r="2" spans="2:14" x14ac:dyDescent="0.25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3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5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5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5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5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5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5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5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5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5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5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3">
      <c r="B15" s="79" t="s">
        <v>20</v>
      </c>
      <c r="C15" s="80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5" t="s">
        <v>4</v>
      </c>
      <c r="C19" s="81" t="s">
        <v>27</v>
      </c>
      <c r="D19" s="81"/>
      <c r="E19" s="81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6">
        <v>1</v>
      </c>
      <c r="C20" s="77" t="s">
        <v>23</v>
      </c>
      <c r="D20" s="77"/>
      <c r="E20" s="77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5">
      <c r="B21" s="40">
        <v>2</v>
      </c>
      <c r="C21" s="78" t="s">
        <v>24</v>
      </c>
      <c r="D21" s="78"/>
      <c r="E21" s="78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5">
      <c r="B22" s="40">
        <v>3</v>
      </c>
      <c r="C22" s="78" t="s">
        <v>25</v>
      </c>
      <c r="D22" s="78"/>
      <c r="E22" s="78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5">
      <c r="B23" s="40">
        <v>4</v>
      </c>
      <c r="C23" s="78"/>
      <c r="D23" s="78"/>
      <c r="E23" s="78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5">
      <c r="B24" s="40">
        <v>5</v>
      </c>
      <c r="C24" s="78" t="s">
        <v>26</v>
      </c>
      <c r="D24" s="78"/>
      <c r="E24" s="78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5">
      <c r="B25" s="40">
        <v>6</v>
      </c>
      <c r="C25" s="78"/>
      <c r="D25" s="78"/>
      <c r="E25" s="78"/>
      <c r="F25" s="49"/>
      <c r="G25" s="42"/>
      <c r="H25" s="1"/>
      <c r="I25" s="1"/>
      <c r="J25" s="1"/>
      <c r="K25" s="1"/>
      <c r="L25" s="1"/>
      <c r="M25" s="1"/>
    </row>
    <row r="26" spans="2:13" x14ac:dyDescent="0.25">
      <c r="B26" s="50"/>
      <c r="C26" s="78"/>
      <c r="D26" s="78"/>
      <c r="E26" s="78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3">
      <c r="B27" s="51"/>
      <c r="C27" s="76" t="s">
        <v>20</v>
      </c>
      <c r="D27" s="76"/>
      <c r="E27" s="76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2022-02-01T02:31:12Z</dcterms:modified>
</cp:coreProperties>
</file>