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0ABF352E-2B68-48BC-9E56-58E081812E52}" xr6:coauthVersionLast="37" xr6:coauthVersionMax="37" xr10:uidLastSave="{00000000-0000-0000-0000-000000000000}"/>
  <bookViews>
    <workbookView xWindow="-105" yWindow="-105" windowWidth="23250" windowHeight="12570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БДДС!$A$1:$Q$53</definedName>
    <definedName name="_xlnm.Print_Area" localSheetId="1">РД!$A$1:$L$28</definedName>
  </definedNames>
  <calcPr calcId="179021"/>
</workbook>
</file>

<file path=xl/calcChain.xml><?xml version="1.0" encoding="utf-8"?>
<calcChain xmlns="http://schemas.openxmlformats.org/spreadsheetml/2006/main">
  <c r="D12" i="7" l="1"/>
  <c r="D6" i="7"/>
  <c r="C29" i="7" l="1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0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29" i="7"/>
  <c r="H29" i="7"/>
  <c r="I29" i="7"/>
  <c r="J29" i="7"/>
  <c r="K29" i="7"/>
  <c r="L29" i="7"/>
  <c r="M29" i="7"/>
  <c r="N29" i="7"/>
  <c r="O29" i="7"/>
  <c r="O12" i="7" s="1"/>
  <c r="P29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<sst xmlns="http://schemas.openxmlformats.org/spreadsheetml/2006/main" count="79" uniqueCount="66">
  <si>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</si>
  <si>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</si>
  <si>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</si>
  <si>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</si>
  <si>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</si>
  <si>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</si>
  <si>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</si>
  <si>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</si>
  <si>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</si>
  <si>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</si>
  <si>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</si>
  <si>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</si>
  <si>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</si>
  <si>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</si>
  <si>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</si>
  <si>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</si>
  <si>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</si>
  <si>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</si>
  <si>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</si>
  <si>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</si>
  <si>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</si>
  <si>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</si>
  <si>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</si>
  <si>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</si>
  <si>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</si>
  <si>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</si>
  <si>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</si>
  <si>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</si>
  <si>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</si>
  <si>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</si>
  <si>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</si>
  <si>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</si>
  <si>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</si>
  <si>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</si>
  <si>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</si>
  <si>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</si>
  <si>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</si>
  <si>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t>Уборщица - 2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</si>
  <si>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</si>
  <si>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Делопроизводитель</t>
  </si>
  <si>
    <t>1.4. ООО "ЛОГ СТРОЙ" (аварийно-диспетчерское обслуживание - сантехнические работы )</t>
  </si>
  <si>
    <t>Уборщица -3</t>
  </si>
  <si>
    <t>1.7.  ООО ГЕРКОН (обслуживание электрических сетей)</t>
  </si>
  <si>
    <t>1.8. Коммунальные платежи за офис ( кв. 254)</t>
  </si>
  <si>
    <t>1.9. Уборка территории (вывоз снега)</t>
  </si>
  <si>
    <t xml:space="preserve">Управляющий - 1 ставка </t>
  </si>
  <si>
    <t xml:space="preserve">Уборщица - 1 </t>
  </si>
  <si>
    <t>Дворник</t>
  </si>
  <si>
    <t xml:space="preserve">Рабочий по зданию </t>
  </si>
  <si>
    <t>1.11. Обслуживание системы видеонаблюдения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</si>
  <si>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</si>
  <si>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</si>
  <si>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</si>
  <si>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</si>
  <si>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</si>
  <si>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</si>
  <si>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</si>
  <si>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</si>
  <si>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Расшифровка фонда оплаты труда за январь/февраль</t>
  </si>
  <si>
    <t>на руки</t>
  </si>
  <si>
    <t>1.13 Услуги илососа</t>
  </si>
  <si>
    <t>2.4. Приборы и оборудование  (счетчик воды)</t>
  </si>
  <si>
    <t>БЮДЖЕТ ДВИЖЕНИЯ ДЕНЕЖНЫХ СРЕДСТВ ЖСК "ВТОРОЙ"  декабрь  2020</t>
  </si>
  <si>
    <t>1.10.Ремонт на трассе теплоснабжения</t>
  </si>
  <si>
    <t xml:space="preserve">    2.10 Программное обеспечение</t>
  </si>
  <si>
    <t>1.14 Юридические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</si>
</sst>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3"/>
  <sheetViews>
    <sheetView showGridLines="0" tabSelected="1" view="pageBreakPreview" zoomScaleNormal="100" zoomScaleSheetLayoutView="10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D14" sqref="D14"/>
    </sheetView>
  </sheetViews>
  <sheetFormatPr defaultRowHeight="15" outlineLevelCol="1" x14ac:dyDescent="0.25"/>
  <cols>
    <col min="1" max="1" width="2.7109375" customWidth="1"/>
    <col min="2" max="2" width="56.28515625" customWidth="1"/>
    <col min="3" max="3" width="11.5703125" customWidth="1"/>
    <col min="4" max="4" width="14.7109375" customWidth="1"/>
    <col min="5" max="5" width="11.5703125" customWidth="1"/>
    <col min="6" max="6" width="16.7109375" customWidth="1"/>
    <col min="7" max="16" width="11.5703125" hidden="1" customWidth="1" outlineLevel="1"/>
    <col min="17" max="17" width="2.7109375" customWidth="1" collapsed="1"/>
  </cols>
  <sheetData>
    <row r="1" spans="2:17" x14ac:dyDescent="0.25">
      <c r="B1" s="65" t="s">
        <v>62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2:1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25">
      <c r="B3" s="67" t="s">
        <v>0</v>
      </c>
      <c r="C3" s="71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  <c r="Q3" s="24"/>
    </row>
    <row r="4" spans="2:17" x14ac:dyDescent="0.25">
      <c r="B4" s="68"/>
      <c r="C4" s="66">
        <v>44196</v>
      </c>
      <c r="D4" s="66"/>
      <c r="E4" s="66"/>
      <c r="F4" s="66"/>
      <c r="G4" s="66">
        <v>43159</v>
      </c>
      <c r="H4" s="66"/>
      <c r="I4" s="66">
        <v>43190</v>
      </c>
      <c r="J4" s="66"/>
      <c r="K4" s="66">
        <v>43220</v>
      </c>
      <c r="L4" s="66"/>
      <c r="M4" s="66">
        <v>43251</v>
      </c>
      <c r="N4" s="66"/>
      <c r="O4" s="66">
        <v>43281</v>
      </c>
      <c r="P4" s="70"/>
      <c r="Q4" s="24"/>
    </row>
    <row r="5" spans="2:17" ht="15.75" thickBot="1" x14ac:dyDescent="0.3">
      <c r="B5" s="69"/>
      <c r="C5" s="9" t="s">
        <v>2</v>
      </c>
      <c r="D5" s="9" t="s">
        <v>3</v>
      </c>
      <c r="E5" s="9"/>
      <c r="F5" s="9"/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7" ht="23.25" customHeight="1" x14ac:dyDescent="0.25">
      <c r="B6" s="20" t="s">
        <v>8</v>
      </c>
      <c r="C6" s="2">
        <f>C7+C8</f>
        <v>709200.49</v>
      </c>
      <c r="D6" s="2">
        <f>D7+D8</f>
        <v>802848</v>
      </c>
      <c r="E6" s="2"/>
      <c r="F6" s="2"/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7" ht="23.25" customHeight="1" x14ac:dyDescent="0.25">
      <c r="B7" s="20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7" ht="23.25" customHeight="1" x14ac:dyDescent="0.25">
      <c r="B8" s="20" t="s">
        <v>31</v>
      </c>
      <c r="C8" s="2">
        <v>709200.49</v>
      </c>
      <c r="D8" s="2">
        <v>802848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3"/>
      <c r="Q8" s="24"/>
    </row>
    <row r="9" spans="2:17" x14ac:dyDescent="0.25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7" x14ac:dyDescent="0.25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7" x14ac:dyDescent="0.25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7" ht="23.25" customHeight="1" x14ac:dyDescent="0.25">
      <c r="B12" s="20" t="s">
        <v>10</v>
      </c>
      <c r="C12" s="2">
        <f>C13+C29</f>
        <v>685478</v>
      </c>
      <c r="D12" s="2">
        <f>D13+D29</f>
        <v>699264</v>
      </c>
      <c r="E12" s="2"/>
      <c r="F12" s="2"/>
      <c r="G12" s="2">
        <f t="shared" ref="G12:P12" si="1">G13+G29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7" x14ac:dyDescent="0.25">
      <c r="B13" s="21" t="s">
        <v>9</v>
      </c>
      <c r="C13" s="6">
        <f>C14+C15+C16+C17+C18+C19+C20+C21+C22</f>
        <v>272900</v>
      </c>
      <c r="D13" s="6">
        <v>338695</v>
      </c>
      <c r="E13" s="6"/>
      <c r="F13" s="6"/>
      <c r="G13" s="6">
        <f t="shared" ref="G13:P13" si="2">SUM(G14:G28)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7" ht="25.5" x14ac:dyDescent="0.25">
      <c r="B14" s="19" t="s">
        <v>12</v>
      </c>
      <c r="C14" s="3"/>
      <c r="D14" s="3">
        <v>4119.41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7" ht="25.5" x14ac:dyDescent="0.25">
      <c r="B15" s="19" t="s">
        <v>13</v>
      </c>
      <c r="C15" s="3">
        <v>50000</v>
      </c>
      <c r="D15" s="3">
        <v>18240.87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7" x14ac:dyDescent="0.25">
      <c r="B16" s="19" t="s">
        <v>32</v>
      </c>
      <c r="C16" s="3">
        <v>50000</v>
      </c>
      <c r="D16" s="3">
        <v>87947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25.5" x14ac:dyDescent="0.25">
      <c r="B17" s="19" t="s">
        <v>40</v>
      </c>
      <c r="C17" s="3">
        <v>30000</v>
      </c>
      <c r="D17" s="3">
        <v>30000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5.5" x14ac:dyDescent="0.25">
      <c r="B18" s="53" t="s">
        <v>33</v>
      </c>
      <c r="C18" s="55">
        <v>75900</v>
      </c>
      <c r="D18" s="3">
        <v>75900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5.5" x14ac:dyDescent="0.25">
      <c r="B19" s="19" t="s">
        <v>34</v>
      </c>
      <c r="C19" s="3">
        <v>5000</v>
      </c>
      <c r="D19" s="3">
        <v>5000</v>
      </c>
      <c r="E19" s="3"/>
      <c r="F19" s="3"/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x14ac:dyDescent="0.25">
      <c r="B20" s="19" t="s">
        <v>42</v>
      </c>
      <c r="C20" s="3">
        <v>35000</v>
      </c>
      <c r="D20" s="3">
        <v>35000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25">
      <c r="B21" s="19" t="s">
        <v>43</v>
      </c>
      <c r="C21" s="3">
        <v>7000</v>
      </c>
      <c r="D21" s="3">
        <v>387.6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25">
      <c r="B22" s="19" t="s">
        <v>44</v>
      </c>
      <c r="C22" s="3">
        <v>20000</v>
      </c>
      <c r="D22" s="3">
        <v>29100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25">
      <c r="B23" s="19" t="s">
        <v>63</v>
      </c>
      <c r="C23" s="3"/>
      <c r="D23" s="3">
        <v>12000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25">
      <c r="B24" s="19" t="s">
        <v>49</v>
      </c>
      <c r="C24" s="3"/>
      <c r="D24" s="3">
        <v>21000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25">
      <c r="B25" s="19" t="s">
        <v>50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25">
      <c r="B26" s="19" t="s">
        <v>60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25">
      <c r="B27" s="19" t="s">
        <v>65</v>
      </c>
      <c r="C27" s="3">
        <v>20000</v>
      </c>
      <c r="D27" s="3">
        <v>20000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ht="25.5" x14ac:dyDescent="0.25">
      <c r="B29" s="21" t="s">
        <v>11</v>
      </c>
      <c r="C29" s="7">
        <f>C30+C31+C32+C33+C34+C35+C36+C37+C38+C39</f>
        <v>412578</v>
      </c>
      <c r="D29" s="7">
        <v>360569</v>
      </c>
      <c r="E29" s="7"/>
      <c r="F29" s="7"/>
      <c r="G29" s="7">
        <f t="shared" ref="G29:P29" si="3">SUM(G30:G36)</f>
        <v>58000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16">
        <f t="shared" si="3"/>
        <v>0</v>
      </c>
      <c r="Q29" s="24"/>
    </row>
    <row r="30" spans="2:17" x14ac:dyDescent="0.25">
      <c r="B30" s="19" t="s">
        <v>35</v>
      </c>
      <c r="C30" s="4">
        <v>310578</v>
      </c>
      <c r="D30" s="4">
        <v>288314</v>
      </c>
      <c r="E30" s="4"/>
      <c r="F30" s="64"/>
      <c r="G30" s="4">
        <f>15000+12000+10000+5000+7000+8000</f>
        <v>57000</v>
      </c>
      <c r="H30" s="4"/>
      <c r="I30" s="4"/>
      <c r="J30" s="4"/>
      <c r="K30" s="4"/>
      <c r="L30" s="4"/>
      <c r="M30" s="4"/>
      <c r="N30" s="4"/>
      <c r="O30" s="4"/>
      <c r="P30" s="17"/>
      <c r="Q30" s="24"/>
    </row>
    <row r="31" spans="2:17" x14ac:dyDescent="0.25">
      <c r="B31" s="19" t="s">
        <v>51</v>
      </c>
      <c r="C31" s="4">
        <v>45000</v>
      </c>
      <c r="D31" s="4">
        <v>45000</v>
      </c>
      <c r="E31" s="4"/>
      <c r="F31" s="64"/>
      <c r="G31" s="4"/>
      <c r="H31" s="4"/>
      <c r="I31" s="4"/>
      <c r="J31" s="4"/>
      <c r="K31" s="4"/>
      <c r="L31" s="4"/>
      <c r="M31" s="4"/>
      <c r="N31" s="4"/>
      <c r="O31" s="4"/>
      <c r="P31" s="14"/>
      <c r="Q31" s="24"/>
    </row>
    <row r="32" spans="2:17" x14ac:dyDescent="0.25">
      <c r="B32" s="19" t="s">
        <v>52</v>
      </c>
      <c r="C32" s="4">
        <v>7000</v>
      </c>
      <c r="D32" s="4">
        <v>2698</v>
      </c>
      <c r="E32" s="4"/>
      <c r="F32" s="64"/>
      <c r="G32" s="4"/>
      <c r="H32" s="4"/>
      <c r="I32" s="4"/>
      <c r="J32" s="4"/>
      <c r="K32" s="4"/>
      <c r="L32" s="4"/>
      <c r="M32" s="8"/>
      <c r="N32" s="8"/>
      <c r="O32" s="8"/>
      <c r="P32" s="18"/>
      <c r="Q32" s="24"/>
    </row>
    <row r="33" spans="2:17" x14ac:dyDescent="0.25">
      <c r="B33" s="22" t="s">
        <v>61</v>
      </c>
      <c r="C33" s="4">
        <v>5000</v>
      </c>
      <c r="D33" s="4"/>
      <c r="E33" s="4"/>
      <c r="F33" s="4"/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14">
        <v>0</v>
      </c>
      <c r="Q33" s="24"/>
    </row>
    <row r="34" spans="2:17" x14ac:dyDescent="0.25">
      <c r="B34" s="22" t="s">
        <v>53</v>
      </c>
      <c r="C34" s="4">
        <v>5000</v>
      </c>
      <c r="D34" s="4"/>
      <c r="E34" s="4"/>
      <c r="F34" s="4"/>
      <c r="G34" s="4">
        <v>1000</v>
      </c>
      <c r="H34" s="4">
        <v>0</v>
      </c>
      <c r="I34" s="4"/>
      <c r="J34" s="4"/>
      <c r="K34" s="4"/>
      <c r="L34" s="4"/>
      <c r="M34" s="4"/>
      <c r="N34" s="4"/>
      <c r="O34" s="4"/>
      <c r="P34" s="14"/>
      <c r="Q34" s="24"/>
    </row>
    <row r="35" spans="2:17" x14ac:dyDescent="0.25">
      <c r="B35" s="22" t="s">
        <v>54</v>
      </c>
      <c r="C35" s="4">
        <v>20000</v>
      </c>
      <c r="D35" s="4">
        <v>6328</v>
      </c>
      <c r="E35" s="4"/>
      <c r="F35" s="4"/>
      <c r="G35" s="4"/>
      <c r="H35" s="4"/>
      <c r="I35" s="4"/>
      <c r="J35" s="4"/>
      <c r="K35" s="4"/>
      <c r="L35" s="4"/>
      <c r="M35" s="8"/>
      <c r="N35" s="8"/>
      <c r="O35" s="8"/>
      <c r="P35" s="18"/>
      <c r="Q35" s="24"/>
    </row>
    <row r="36" spans="2:17" x14ac:dyDescent="0.25">
      <c r="B36" s="23" t="s">
        <v>55</v>
      </c>
      <c r="C36" s="4">
        <v>10000</v>
      </c>
      <c r="D36" s="4">
        <v>2619</v>
      </c>
      <c r="E36" s="61"/>
      <c r="F36" s="63"/>
      <c r="G36" s="8"/>
      <c r="H36" s="8"/>
      <c r="I36" s="8"/>
      <c r="J36" s="8"/>
      <c r="K36" s="8"/>
      <c r="L36" s="8"/>
      <c r="M36" s="8"/>
      <c r="N36" s="8"/>
      <c r="O36" s="8"/>
      <c r="P36" s="18"/>
      <c r="Q36" s="24"/>
    </row>
    <row r="37" spans="2:17" x14ac:dyDescent="0.25">
      <c r="B37" s="23" t="s">
        <v>56</v>
      </c>
      <c r="C37" s="4">
        <v>5000</v>
      </c>
      <c r="D37" s="4">
        <v>3710</v>
      </c>
      <c r="E37" s="61"/>
      <c r="F37" s="63"/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25">
      <c r="B38" s="23" t="s">
        <v>57</v>
      </c>
      <c r="C38" s="4">
        <v>5000</v>
      </c>
      <c r="D38" s="4">
        <v>5000</v>
      </c>
      <c r="E38" s="61"/>
      <c r="F38" s="63"/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25">
      <c r="B39" s="23" t="s">
        <v>64</v>
      </c>
      <c r="C39" s="4"/>
      <c r="D39" s="4">
        <v>6900</v>
      </c>
      <c r="E39" s="54"/>
      <c r="F39" s="8"/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25">
      <c r="B40" s="23"/>
      <c r="C40" s="4"/>
      <c r="D40" s="4"/>
      <c r="E40" s="54"/>
      <c r="F40" s="8"/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25">
      <c r="B41" s="56" t="s">
        <v>58</v>
      </c>
      <c r="C41" s="57" t="s">
        <v>36</v>
      </c>
      <c r="D41" s="57" t="s">
        <v>59</v>
      </c>
      <c r="E41" s="58"/>
      <c r="F41" s="60"/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25">
      <c r="B42" s="23" t="s">
        <v>45</v>
      </c>
      <c r="C42" s="4">
        <v>57498</v>
      </c>
      <c r="D42" s="4">
        <v>50023</v>
      </c>
      <c r="E42" s="54"/>
      <c r="F42" s="59"/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25">
      <c r="B43" s="23" t="s">
        <v>46</v>
      </c>
      <c r="C43" s="4">
        <v>29023</v>
      </c>
      <c r="D43" s="4">
        <v>25250</v>
      </c>
      <c r="E43" s="54"/>
      <c r="F43" s="59"/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25">
      <c r="B44" s="23" t="s">
        <v>37</v>
      </c>
      <c r="C44" s="4">
        <v>23442</v>
      </c>
      <c r="D44" s="4">
        <v>20394</v>
      </c>
      <c r="E44" s="54"/>
      <c r="F44" s="59"/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25">
      <c r="B45" s="23" t="s">
        <v>47</v>
      </c>
      <c r="C45" s="4">
        <v>46884</v>
      </c>
      <c r="D45" s="4">
        <v>40790</v>
      </c>
      <c r="E45" s="54"/>
      <c r="F45" s="59"/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25">
      <c r="B46" s="23" t="s">
        <v>39</v>
      </c>
      <c r="C46" s="4">
        <v>17252</v>
      </c>
      <c r="D46" s="4">
        <v>15008</v>
      </c>
      <c r="E46" s="54"/>
      <c r="F46" s="59"/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25">
      <c r="B47" s="23" t="s">
        <v>41</v>
      </c>
      <c r="C47" s="4">
        <v>23442</v>
      </c>
      <c r="D47" s="4">
        <v>20394</v>
      </c>
      <c r="E47" s="54"/>
      <c r="F47" s="59"/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25">
      <c r="B48" s="23" t="s">
        <v>48</v>
      </c>
      <c r="C48" s="4">
        <v>40229.699999999997</v>
      </c>
      <c r="D48" s="4">
        <v>35000</v>
      </c>
      <c r="E48" s="54"/>
      <c r="F48" s="62"/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25">
      <c r="B49" s="56"/>
      <c r="C49" s="57"/>
      <c r="D49" s="57"/>
      <c r="E49" s="58"/>
      <c r="F49" s="60"/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25">
      <c r="B50" s="23"/>
      <c r="C50" s="4"/>
      <c r="D50" s="4"/>
      <c r="E50" s="54"/>
      <c r="F50" s="61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25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25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25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40625" defaultRowHeight="14.25" x14ac:dyDescent="0.2"/>
  <cols>
    <col min="1" max="1" width="2.7109375" style="25" customWidth="1"/>
    <col min="2" max="2" width="9.85546875" style="25" bestFit="1" customWidth="1"/>
    <col min="3" max="3" width="12" style="25" customWidth="1"/>
    <col min="4" max="11" width="21" style="25" customWidth="1"/>
    <col min="12" max="12" width="2.7109375" style="25" customWidth="1"/>
    <col min="13" max="16384" width="9.140625" style="25"/>
  </cols>
  <sheetData>
    <row r="1" spans="2:14" ht="15" x14ac:dyDescent="0.2">
      <c r="B1" s="73" t="s">
        <v>38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15" x14ac:dyDescent="0.2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25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25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25">
      <c r="B15" s="78" t="s">
        <v>20</v>
      </c>
      <c r="C15" s="79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25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6.25" thickBot="1" x14ac:dyDescent="0.25">
      <c r="B19" s="45" t="s">
        <v>4</v>
      </c>
      <c r="C19" s="80" t="s">
        <v>27</v>
      </c>
      <c r="D19" s="80"/>
      <c r="E19" s="80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">
      <c r="B20" s="46">
        <v>1</v>
      </c>
      <c r="C20" s="76" t="s">
        <v>23</v>
      </c>
      <c r="D20" s="76"/>
      <c r="E20" s="76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">
      <c r="B21" s="40">
        <v>2</v>
      </c>
      <c r="C21" s="77" t="s">
        <v>24</v>
      </c>
      <c r="D21" s="77"/>
      <c r="E21" s="77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">
      <c r="B22" s="40">
        <v>3</v>
      </c>
      <c r="C22" s="77" t="s">
        <v>25</v>
      </c>
      <c r="D22" s="77"/>
      <c r="E22" s="77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">
      <c r="B23" s="40">
        <v>4</v>
      </c>
      <c r="C23" s="77"/>
      <c r="D23" s="77"/>
      <c r="E23" s="77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">
      <c r="B24" s="40">
        <v>5</v>
      </c>
      <c r="C24" s="77" t="s">
        <v>26</v>
      </c>
      <c r="D24" s="77"/>
      <c r="E24" s="77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">
      <c r="B25" s="40">
        <v>6</v>
      </c>
      <c r="C25" s="77"/>
      <c r="D25" s="77"/>
      <c r="E25" s="77"/>
      <c r="F25" s="49"/>
      <c r="G25" s="42"/>
      <c r="H25" s="1"/>
      <c r="I25" s="1"/>
      <c r="J25" s="1"/>
      <c r="K25" s="1"/>
      <c r="L25" s="1"/>
      <c r="M25" s="1"/>
    </row>
    <row r="26" spans="2:13" x14ac:dyDescent="0.2">
      <c r="B26" s="50"/>
      <c r="C26" s="77"/>
      <c r="D26" s="77"/>
      <c r="E26" s="77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25">
      <c r="B27" s="51"/>
      <c r="C27" s="75" t="s">
        <v>20</v>
      </c>
      <c r="D27" s="75"/>
      <c r="E27" s="75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2021-03-03T22:48:04Z</dcterms:modified>
</cp:coreProperties>
</file>