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2051B1DB-A08D-469B-8917-8DDFD27CE7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БДДС!$A$1:$Q$54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7" l="1"/>
  <c r="C24" i="7"/>
  <c r="D13" i="7" l="1"/>
  <c r="C13" i="7"/>
  <c r="C12" i="7" s="1"/>
  <c r="D6" i="7" l="1"/>
  <c r="D12" i="7" l="1"/>
  <c r="C6" i="7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25" i="7"/>
  <c r="O19" i="7"/>
  <c r="O13" i="7" s="1"/>
  <c r="P53" i="7" l="1"/>
  <c r="O53" i="7"/>
  <c r="N53" i="7"/>
  <c r="M53" i="7"/>
  <c r="L53" i="7"/>
  <c r="K53" i="7"/>
  <c r="J53" i="7"/>
  <c r="I53" i="7"/>
  <c r="H53" i="7"/>
  <c r="G53" i="7"/>
  <c r="P10" i="7"/>
  <c r="O10" i="7"/>
  <c r="N10" i="7"/>
  <c r="M10" i="7"/>
  <c r="L10" i="7"/>
  <c r="K10" i="7"/>
  <c r="J10" i="7"/>
  <c r="I10" i="7"/>
  <c r="H10" i="7"/>
  <c r="G10" i="7"/>
  <c r="G24" i="7"/>
  <c r="H24" i="7"/>
  <c r="I24" i="7"/>
  <c r="J24" i="7"/>
  <c r="K24" i="7"/>
  <c r="L24" i="7"/>
  <c r="M24" i="7"/>
  <c r="N24" i="7"/>
  <c r="O24" i="7"/>
  <c r="O12" i="7" s="1"/>
  <c r="P24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25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<sst xmlns="http://schemas.openxmlformats.org/spreadsheetml/2006/main" count="76" uniqueCount="61">
  <si>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</si>
  <si>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</si>
  <si>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</si>
  <si>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</si>
  <si>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</si>
  <si>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</si>
  <si>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</si>
  <si>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</si>
  <si>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</si>
  <si>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</si>
  <si>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</si>
  <si>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</si>
  <si>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</si>
  <si>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</si>
  <si>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</si>
  <si>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</si>
  <si>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</si>
  <si>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</si>
  <si>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</si>
  <si>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</si>
  <si>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</si>
  <si>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</si>
  <si>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</si>
  <si>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</si>
  <si>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</si>
  <si>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</si>
  <si>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</si>
  <si>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</si>
  <si>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</si>
  <si>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</si>
  <si>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</si>
  <si>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</si>
  <si>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</si>
  <si>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</si>
  <si>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</si>
  <si>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</si>
  <si>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2.3.Услуги бухгалтера</t>
  </si>
  <si>
    <t>начисление</t>
  </si>
  <si>
    <t xml:space="preserve">на руки </t>
  </si>
  <si>
    <t>Уборщица - 2</t>
  </si>
  <si>
    <t>2.4. ОАО "Сбербанк России" (услуги банка)</t>
  </si>
  <si>
    <t>2.6. Канцелярские товары</t>
  </si>
  <si>
    <t>2.7. Строительные и расходные материалы</t>
  </si>
  <si>
    <t xml:space="preserve">    2.9 МУП ГИАЦ (формирование квитанций)</t>
  </si>
  <si>
    <t xml:space="preserve">    2.10 Услуги паспортистки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</si>
  <si>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</si>
  <si>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Делопроизводитель</t>
  </si>
  <si>
    <t xml:space="preserve">    2.8.Хоз. инвентарь прочий: </t>
  </si>
  <si>
    <t>1.4. ООО "ЛОГ СТРОЙ" (аварийно-диспетчерское обслуживание - сантехнические работы )</t>
  </si>
  <si>
    <t>Уборщица -3</t>
  </si>
  <si>
    <t>БЮДЖЕТ ДВИЖЕНИЯ ДЕНЕЖНЫХ СРЕДСТВ ЖСК "ВТОРОЙ" декабрь  2019г</t>
  </si>
  <si>
    <t>1.7.  ООО ГЕРКОН (обслуживание электрических сетей)</t>
  </si>
  <si>
    <t>1.8. Коммунальные платежи за офис ( кв. 254)</t>
  </si>
  <si>
    <t>1.9. Уборка территории (вывоз снега)</t>
  </si>
  <si>
    <t>2.2.Услуги юриста</t>
  </si>
  <si>
    <t>2.5. Приборы и оборудование (перфоратор)</t>
  </si>
  <si>
    <t xml:space="preserve">Управляющий - 1 ставка </t>
  </si>
  <si>
    <t xml:space="preserve">Уборщица - 1 </t>
  </si>
  <si>
    <t>Дворник</t>
  </si>
  <si>
    <t xml:space="preserve">Рабочий по зданию </t>
  </si>
  <si>
    <t>Расшифровка фонда оплаты труда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</si>
</sst>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4"/>
  <sheetViews>
    <sheetView showGridLines="0" tabSelected="1" view="pageBreakPreview" zoomScaleNormal="100" zoomScaleSheetLayoutView="100" workbookViewId="0">
      <pane xSplit="2" ySplit="5" topLeftCell="C22" activePane="bottomRight" state="frozen"/>
      <selection pane="topRight" activeCell="C1" sqref="C1"/>
      <selection pane="bottomLeft" activeCell="A6" sqref="A6"/>
      <selection pane="bottomRight" activeCell="T25" sqref="T25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77734375" customWidth="1"/>
    <col min="5" max="5" width="11.5546875" customWidth="1"/>
    <col min="6" max="6" width="16.7773437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3" t="s">
        <v>50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5" t="s">
        <v>0</v>
      </c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25"/>
    </row>
    <row r="4" spans="2:17" x14ac:dyDescent="0.3">
      <c r="B4" s="66"/>
      <c r="C4" s="64">
        <v>43830</v>
      </c>
      <c r="D4" s="64"/>
      <c r="E4" s="64"/>
      <c r="F4" s="64"/>
      <c r="G4" s="64">
        <v>43159</v>
      </c>
      <c r="H4" s="64"/>
      <c r="I4" s="64">
        <v>43190</v>
      </c>
      <c r="J4" s="64"/>
      <c r="K4" s="64">
        <v>43220</v>
      </c>
      <c r="L4" s="64"/>
      <c r="M4" s="64">
        <v>43251</v>
      </c>
      <c r="N4" s="64"/>
      <c r="O4" s="64">
        <v>43281</v>
      </c>
      <c r="P4" s="68"/>
      <c r="Q4" s="25"/>
    </row>
    <row r="5" spans="2:17" ht="15" thickBot="1" x14ac:dyDescent="0.35">
      <c r="B5" s="67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0" t="s">
        <v>3</v>
      </c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1" t="s">
        <v>3</v>
      </c>
      <c r="Q5" s="25"/>
    </row>
    <row r="6" spans="2:17" ht="23.25" customHeight="1" x14ac:dyDescent="0.3">
      <c r="B6" s="21" t="s">
        <v>8</v>
      </c>
      <c r="C6" s="3">
        <f>C7+C8</f>
        <v>709200.49</v>
      </c>
      <c r="D6" s="3">
        <f>D7+D8</f>
        <v>799009.35</v>
      </c>
      <c r="E6" s="3"/>
      <c r="F6" s="3"/>
      <c r="G6" s="3" t="e">
        <f>#REF!+#REF!</f>
        <v>#REF!</v>
      </c>
      <c r="H6" s="3" t="e">
        <f>#REF!+#REF!</f>
        <v>#REF!</v>
      </c>
      <c r="I6" s="3" t="e">
        <f>#REF!+#REF!</f>
        <v>#REF!</v>
      </c>
      <c r="J6" s="3" t="e">
        <f>#REF!+#REF!</f>
        <v>#REF!</v>
      </c>
      <c r="K6" s="3" t="e">
        <f>#REF!+#REF!</f>
        <v>#REF!</v>
      </c>
      <c r="L6" s="3" t="e">
        <f>#REF!+#REF!</f>
        <v>#REF!</v>
      </c>
      <c r="M6" s="3" t="e">
        <f>#REF!+#REF!</f>
        <v>#REF!</v>
      </c>
      <c r="N6" s="3" t="e">
        <f>#REF!+#REF!</f>
        <v>#REF!</v>
      </c>
      <c r="O6" s="3" t="e">
        <f>#REF!+#REF!</f>
        <v>#REF!</v>
      </c>
      <c r="P6" s="14" t="e">
        <f>#REF!+#REF!</f>
        <v>#REF!</v>
      </c>
      <c r="Q6" s="25"/>
    </row>
    <row r="7" spans="2:17" ht="23.25" customHeight="1" x14ac:dyDescent="0.3">
      <c r="B7" s="21" t="s">
        <v>30</v>
      </c>
      <c r="C7" s="3"/>
      <c r="D7" s="3">
        <v>4700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4"/>
      <c r="Q7" s="25"/>
    </row>
    <row r="8" spans="2:17" ht="23.25" customHeight="1" x14ac:dyDescent="0.3">
      <c r="B8" s="21" t="s">
        <v>31</v>
      </c>
      <c r="C8" s="3">
        <v>709200.49</v>
      </c>
      <c r="D8" s="3">
        <v>794309.35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4"/>
      <c r="Q8" s="25"/>
    </row>
    <row r="9" spans="2:17" x14ac:dyDescent="0.3"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25"/>
    </row>
    <row r="10" spans="2:17" x14ac:dyDescent="0.3">
      <c r="B10" s="22"/>
      <c r="C10" s="7"/>
      <c r="D10" s="7"/>
      <c r="E10" s="7"/>
      <c r="F10" s="7"/>
      <c r="G10" s="7">
        <f t="shared" ref="G10:P10" si="0">13*3750</f>
        <v>48750</v>
      </c>
      <c r="H10" s="7">
        <f t="shared" si="0"/>
        <v>48750</v>
      </c>
      <c r="I10" s="7">
        <f t="shared" si="0"/>
        <v>48750</v>
      </c>
      <c r="J10" s="7">
        <f t="shared" si="0"/>
        <v>48750</v>
      </c>
      <c r="K10" s="7">
        <f t="shared" si="0"/>
        <v>48750</v>
      </c>
      <c r="L10" s="7">
        <f t="shared" si="0"/>
        <v>48750</v>
      </c>
      <c r="M10" s="7">
        <f t="shared" si="0"/>
        <v>48750</v>
      </c>
      <c r="N10" s="7">
        <f t="shared" si="0"/>
        <v>48750</v>
      </c>
      <c r="O10" s="7">
        <f t="shared" si="0"/>
        <v>48750</v>
      </c>
      <c r="P10" s="16">
        <f t="shared" si="0"/>
        <v>48750</v>
      </c>
      <c r="Q10" s="25"/>
    </row>
    <row r="11" spans="2:17" x14ac:dyDescent="0.3"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/>
      <c r="Q11" s="25"/>
    </row>
    <row r="12" spans="2:17" ht="23.25" customHeight="1" x14ac:dyDescent="0.3">
      <c r="B12" s="21" t="s">
        <v>10</v>
      </c>
      <c r="C12" s="3">
        <f>C13+C24</f>
        <v>715478</v>
      </c>
      <c r="D12" s="3">
        <f>D13+D24</f>
        <v>648703.32000000007</v>
      </c>
      <c r="E12" s="3"/>
      <c r="F12" s="3"/>
      <c r="G12" s="3">
        <f t="shared" ref="G12:P12" si="1">G13+G24</f>
        <v>59000</v>
      </c>
      <c r="H12" s="3">
        <f t="shared" si="1"/>
        <v>0</v>
      </c>
      <c r="I12" s="3">
        <f t="shared" si="1"/>
        <v>1000</v>
      </c>
      <c r="J12" s="3">
        <f t="shared" si="1"/>
        <v>0</v>
      </c>
      <c r="K12" s="3">
        <f t="shared" si="1"/>
        <v>1000</v>
      </c>
      <c r="L12" s="3">
        <f t="shared" si="1"/>
        <v>0</v>
      </c>
      <c r="M12" s="3">
        <f t="shared" si="1"/>
        <v>0</v>
      </c>
      <c r="N12" s="3">
        <f t="shared" si="1"/>
        <v>0</v>
      </c>
      <c r="O12" s="3">
        <f t="shared" si="1"/>
        <v>37200</v>
      </c>
      <c r="P12" s="14">
        <f t="shared" si="1"/>
        <v>0</v>
      </c>
      <c r="Q12" s="25"/>
    </row>
    <row r="13" spans="2:17" x14ac:dyDescent="0.3">
      <c r="B13" s="22" t="s">
        <v>9</v>
      </c>
      <c r="C13" s="7">
        <f>C14+C15+C16+C17+C18+C19+C20+C21+C22</f>
        <v>302900</v>
      </c>
      <c r="D13" s="7">
        <f>D14+D15+D16+D17+D18+D19+D20+D21+D22</f>
        <v>250127.51</v>
      </c>
      <c r="E13" s="7"/>
      <c r="F13" s="7"/>
      <c r="G13" s="7">
        <f t="shared" ref="G13:P13" si="2">SUM(G14:G23)</f>
        <v>0</v>
      </c>
      <c r="H13" s="7">
        <f t="shared" si="2"/>
        <v>0</v>
      </c>
      <c r="I13" s="7">
        <f t="shared" si="2"/>
        <v>0</v>
      </c>
      <c r="J13" s="7">
        <f t="shared" si="2"/>
        <v>0</v>
      </c>
      <c r="K13" s="7">
        <f t="shared" si="2"/>
        <v>0</v>
      </c>
      <c r="L13" s="7">
        <f t="shared" si="2"/>
        <v>0</v>
      </c>
      <c r="M13" s="7">
        <f t="shared" si="2"/>
        <v>0</v>
      </c>
      <c r="N13" s="7">
        <f t="shared" si="2"/>
        <v>0</v>
      </c>
      <c r="O13" s="7">
        <f t="shared" si="2"/>
        <v>37200</v>
      </c>
      <c r="P13" s="16">
        <f t="shared" si="2"/>
        <v>0</v>
      </c>
      <c r="Q13" s="25"/>
    </row>
    <row r="14" spans="2:17" ht="26.4" x14ac:dyDescent="0.3">
      <c r="B14" s="20" t="s">
        <v>12</v>
      </c>
      <c r="C14" s="4"/>
      <c r="D14" s="4">
        <v>3242.7</v>
      </c>
      <c r="E14" s="4"/>
      <c r="F14" s="4">
        <v>0</v>
      </c>
      <c r="G14" s="4"/>
      <c r="H14" s="4"/>
      <c r="I14" s="4"/>
      <c r="J14" s="4"/>
      <c r="K14" s="4"/>
      <c r="L14" s="4"/>
      <c r="M14" s="4"/>
      <c r="N14" s="4"/>
      <c r="O14" s="4"/>
      <c r="P14" s="13"/>
      <c r="Q14" s="25"/>
    </row>
    <row r="15" spans="2:17" ht="26.4" x14ac:dyDescent="0.3">
      <c r="B15" s="20" t="s">
        <v>13</v>
      </c>
      <c r="C15" s="4">
        <v>80000</v>
      </c>
      <c r="D15" s="4">
        <v>10386.25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3"/>
      <c r="Q15" s="25"/>
    </row>
    <row r="16" spans="2:17" x14ac:dyDescent="0.3">
      <c r="B16" s="20" t="s">
        <v>32</v>
      </c>
      <c r="C16" s="4">
        <v>50000</v>
      </c>
      <c r="D16" s="4">
        <v>67708.56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3"/>
      <c r="Q16" s="25"/>
    </row>
    <row r="17" spans="2:17" ht="26.4" x14ac:dyDescent="0.3">
      <c r="B17" s="20" t="s">
        <v>48</v>
      </c>
      <c r="C17" s="4">
        <v>30000</v>
      </c>
      <c r="D17" s="4">
        <v>30000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3"/>
      <c r="Q17" s="25"/>
    </row>
    <row r="18" spans="2:17" ht="26.4" x14ac:dyDescent="0.3">
      <c r="B18" s="54" t="s">
        <v>33</v>
      </c>
      <c r="C18" s="56">
        <v>75900</v>
      </c>
      <c r="D18" s="4">
        <v>75900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3"/>
      <c r="Q18" s="25"/>
    </row>
    <row r="19" spans="2:17" ht="26.4" x14ac:dyDescent="0.3">
      <c r="B19" s="20" t="s">
        <v>34</v>
      </c>
      <c r="C19" s="4">
        <v>5000</v>
      </c>
      <c r="D19" s="4">
        <v>5000</v>
      </c>
      <c r="E19" s="4"/>
      <c r="F19" s="4"/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">
        <f>600*62</f>
        <v>37200</v>
      </c>
      <c r="P19" s="13">
        <v>0</v>
      </c>
      <c r="Q19" s="25"/>
    </row>
    <row r="20" spans="2:17" x14ac:dyDescent="0.3">
      <c r="B20" s="20" t="s">
        <v>51</v>
      </c>
      <c r="C20" s="4">
        <v>35000</v>
      </c>
      <c r="D20" s="4">
        <v>35000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13"/>
      <c r="Q20" s="25"/>
    </row>
    <row r="21" spans="2:17" x14ac:dyDescent="0.3">
      <c r="B21" s="20" t="s">
        <v>52</v>
      </c>
      <c r="C21" s="4">
        <v>7000</v>
      </c>
      <c r="D21" s="4">
        <v>4790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6"/>
      <c r="P21" s="13"/>
      <c r="Q21" s="25"/>
    </row>
    <row r="22" spans="2:17" x14ac:dyDescent="0.3">
      <c r="B22" s="20" t="s">
        <v>53</v>
      </c>
      <c r="C22" s="4">
        <v>20000</v>
      </c>
      <c r="D22" s="4">
        <v>18100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6"/>
      <c r="P22" s="13"/>
      <c r="Q22" s="25"/>
    </row>
    <row r="23" spans="2:17" x14ac:dyDescent="0.3">
      <c r="B23" s="2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/>
      <c r="P23" s="13"/>
      <c r="Q23" s="25"/>
    </row>
    <row r="24" spans="2:17" ht="26.4" x14ac:dyDescent="0.3">
      <c r="B24" s="22" t="s">
        <v>11</v>
      </c>
      <c r="C24" s="8">
        <f>C25+C26+C27+C28+C29+C30+C31+C32+C33+C34+C35</f>
        <v>412578</v>
      </c>
      <c r="D24" s="8">
        <f>D25+D26+D27+D28+D29+D30+D31+D32+D33+D34+D35</f>
        <v>398575.81</v>
      </c>
      <c r="E24" s="8"/>
      <c r="F24" s="8"/>
      <c r="G24" s="8">
        <f t="shared" ref="G24:P24" si="3">SUM(G25:G32)</f>
        <v>59000</v>
      </c>
      <c r="H24" s="8">
        <f t="shared" si="3"/>
        <v>0</v>
      </c>
      <c r="I24" s="8">
        <f t="shared" si="3"/>
        <v>1000</v>
      </c>
      <c r="J24" s="8">
        <f t="shared" si="3"/>
        <v>0</v>
      </c>
      <c r="K24" s="8">
        <f t="shared" si="3"/>
        <v>1000</v>
      </c>
      <c r="L24" s="8">
        <f t="shared" si="3"/>
        <v>0</v>
      </c>
      <c r="M24" s="8">
        <f t="shared" si="3"/>
        <v>0</v>
      </c>
      <c r="N24" s="8">
        <f t="shared" si="3"/>
        <v>0</v>
      </c>
      <c r="O24" s="8">
        <f t="shared" si="3"/>
        <v>0</v>
      </c>
      <c r="P24" s="17">
        <f t="shared" si="3"/>
        <v>0</v>
      </c>
      <c r="Q24" s="25"/>
    </row>
    <row r="25" spans="2:17" x14ac:dyDescent="0.3">
      <c r="B25" s="20" t="s">
        <v>35</v>
      </c>
      <c r="C25" s="5">
        <v>310578</v>
      </c>
      <c r="D25" s="5">
        <v>310577.59000000003</v>
      </c>
      <c r="E25" s="5"/>
      <c r="F25" s="5"/>
      <c r="G25" s="5">
        <f>15000+12000+10000+5000+7000+8000</f>
        <v>57000</v>
      </c>
      <c r="H25" s="5"/>
      <c r="I25" s="5"/>
      <c r="J25" s="5"/>
      <c r="K25" s="5"/>
      <c r="L25" s="5"/>
      <c r="M25" s="5"/>
      <c r="N25" s="5"/>
      <c r="O25" s="5"/>
      <c r="P25" s="18"/>
      <c r="Q25" s="25"/>
    </row>
    <row r="26" spans="2:17" x14ac:dyDescent="0.3">
      <c r="B26" s="20" t="s">
        <v>54</v>
      </c>
      <c r="C26" s="5"/>
      <c r="D26" s="5"/>
      <c r="E26" s="5"/>
      <c r="F26" s="5"/>
      <c r="G26" s="5">
        <v>1000</v>
      </c>
      <c r="H26" s="5">
        <v>0</v>
      </c>
      <c r="I26" s="5">
        <v>1000</v>
      </c>
      <c r="J26" s="5">
        <v>0</v>
      </c>
      <c r="K26" s="5">
        <v>1000</v>
      </c>
      <c r="L26" s="5">
        <v>0</v>
      </c>
      <c r="M26" s="5">
        <v>0</v>
      </c>
      <c r="N26" s="5">
        <v>0</v>
      </c>
      <c r="O26" s="5">
        <v>0</v>
      </c>
      <c r="P26" s="15">
        <v>0</v>
      </c>
      <c r="Q26" s="25"/>
    </row>
    <row r="27" spans="2:17" x14ac:dyDescent="0.3">
      <c r="B27" s="20" t="s">
        <v>36</v>
      </c>
      <c r="C27" s="5">
        <v>45000</v>
      </c>
      <c r="D27" s="5">
        <v>45000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15"/>
      <c r="Q27" s="25"/>
    </row>
    <row r="28" spans="2:17" x14ac:dyDescent="0.3">
      <c r="B28" s="20" t="s">
        <v>40</v>
      </c>
      <c r="C28" s="5">
        <v>7000</v>
      </c>
      <c r="D28" s="5">
        <v>2952.22</v>
      </c>
      <c r="E28" s="5"/>
      <c r="F28" s="5"/>
      <c r="G28" s="5"/>
      <c r="H28" s="5"/>
      <c r="I28" s="5"/>
      <c r="J28" s="5"/>
      <c r="K28" s="5"/>
      <c r="L28" s="5"/>
      <c r="M28" s="9"/>
      <c r="N28" s="9"/>
      <c r="O28" s="9"/>
      <c r="P28" s="19"/>
      <c r="Q28" s="25"/>
    </row>
    <row r="29" spans="2:17" x14ac:dyDescent="0.3">
      <c r="B29" s="23" t="s">
        <v>55</v>
      </c>
      <c r="C29" s="5">
        <v>5000</v>
      </c>
      <c r="D29" s="5">
        <v>15300</v>
      </c>
      <c r="E29" s="5"/>
      <c r="F29" s="5"/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15">
        <v>0</v>
      </c>
      <c r="Q29" s="25"/>
    </row>
    <row r="30" spans="2:17" x14ac:dyDescent="0.3">
      <c r="B30" s="23" t="s">
        <v>41</v>
      </c>
      <c r="C30" s="5">
        <v>5000</v>
      </c>
      <c r="D30" s="5"/>
      <c r="E30" s="5"/>
      <c r="F30" s="5"/>
      <c r="G30" s="5">
        <v>1000</v>
      </c>
      <c r="H30" s="5">
        <v>0</v>
      </c>
      <c r="I30" s="5"/>
      <c r="J30" s="5"/>
      <c r="K30" s="5"/>
      <c r="L30" s="5"/>
      <c r="M30" s="5"/>
      <c r="N30" s="5"/>
      <c r="O30" s="5"/>
      <c r="P30" s="15"/>
      <c r="Q30" s="25"/>
    </row>
    <row r="31" spans="2:17" x14ac:dyDescent="0.3">
      <c r="B31" s="23" t="s">
        <v>42</v>
      </c>
      <c r="C31" s="5">
        <v>20000</v>
      </c>
      <c r="D31" s="5">
        <v>15083</v>
      </c>
      <c r="E31" s="5"/>
      <c r="F31" s="5"/>
      <c r="G31" s="5"/>
      <c r="H31" s="5"/>
      <c r="I31" s="5"/>
      <c r="J31" s="5"/>
      <c r="K31" s="5"/>
      <c r="L31" s="5"/>
      <c r="M31" s="9"/>
      <c r="N31" s="9"/>
      <c r="O31" s="9"/>
      <c r="P31" s="19"/>
      <c r="Q31" s="25"/>
    </row>
    <row r="32" spans="2:17" x14ac:dyDescent="0.3">
      <c r="B32" s="24" t="s">
        <v>47</v>
      </c>
      <c r="C32" s="5">
        <v>10000</v>
      </c>
      <c r="D32" s="5">
        <v>953</v>
      </c>
      <c r="E32" s="55"/>
      <c r="F32" s="9"/>
      <c r="G32" s="9"/>
      <c r="H32" s="9"/>
      <c r="I32" s="9"/>
      <c r="J32" s="9"/>
      <c r="K32" s="9"/>
      <c r="L32" s="9"/>
      <c r="M32" s="9"/>
      <c r="N32" s="9"/>
      <c r="O32" s="9"/>
      <c r="P32" s="19"/>
      <c r="Q32" s="25"/>
    </row>
    <row r="33" spans="2:17" x14ac:dyDescent="0.3">
      <c r="B33" s="24" t="s">
        <v>43</v>
      </c>
      <c r="C33" s="5">
        <v>5000</v>
      </c>
      <c r="D33" s="5">
        <v>3710</v>
      </c>
      <c r="E33" s="55"/>
      <c r="F33" s="9"/>
      <c r="G33" s="9"/>
      <c r="H33" s="9"/>
      <c r="I33" s="9"/>
      <c r="J33" s="9"/>
      <c r="K33" s="9"/>
      <c r="L33" s="9"/>
      <c r="M33" s="9"/>
      <c r="N33" s="9"/>
      <c r="O33" s="9"/>
      <c r="P33" s="19"/>
      <c r="Q33" s="25"/>
    </row>
    <row r="34" spans="2:17" x14ac:dyDescent="0.3">
      <c r="B34" s="24" t="s">
        <v>44</v>
      </c>
      <c r="C34" s="5">
        <v>5000</v>
      </c>
      <c r="D34" s="5">
        <v>5000</v>
      </c>
      <c r="E34" s="55"/>
      <c r="F34" s="9"/>
      <c r="G34" s="9"/>
      <c r="H34" s="9"/>
      <c r="I34" s="9"/>
      <c r="J34" s="9"/>
      <c r="K34" s="9"/>
      <c r="L34" s="9"/>
      <c r="M34" s="9"/>
      <c r="N34" s="9"/>
      <c r="O34" s="9"/>
      <c r="P34" s="19"/>
      <c r="Q34" s="25"/>
    </row>
    <row r="35" spans="2:17" x14ac:dyDescent="0.3">
      <c r="B35" s="24"/>
      <c r="C35" s="5"/>
      <c r="D35" s="5"/>
      <c r="E35" s="55"/>
      <c r="F35" s="9"/>
      <c r="G35" s="9"/>
      <c r="H35" s="9"/>
      <c r="I35" s="9"/>
      <c r="J35" s="9"/>
      <c r="K35" s="9"/>
      <c r="L35" s="9"/>
      <c r="M35" s="9"/>
      <c r="N35" s="9"/>
      <c r="O35" s="9"/>
      <c r="P35" s="19"/>
      <c r="Q35" s="25"/>
    </row>
    <row r="36" spans="2:17" x14ac:dyDescent="0.3">
      <c r="B36" s="24"/>
      <c r="C36" s="5"/>
      <c r="D36" s="5"/>
      <c r="E36" s="55"/>
      <c r="F36" s="9"/>
      <c r="G36" s="9"/>
      <c r="H36" s="9"/>
      <c r="I36" s="9"/>
      <c r="J36" s="9"/>
      <c r="K36" s="9"/>
      <c r="L36" s="9"/>
      <c r="M36" s="9"/>
      <c r="N36" s="9"/>
      <c r="O36" s="9"/>
      <c r="P36" s="19"/>
      <c r="Q36" s="25"/>
    </row>
    <row r="37" spans="2:17" x14ac:dyDescent="0.3">
      <c r="B37" s="57" t="s">
        <v>60</v>
      </c>
      <c r="C37" s="58" t="s">
        <v>37</v>
      </c>
      <c r="D37" s="58" t="s">
        <v>38</v>
      </c>
      <c r="E37" s="59"/>
      <c r="F37" s="61"/>
      <c r="G37" s="9"/>
      <c r="H37" s="9"/>
      <c r="I37" s="9"/>
      <c r="J37" s="9"/>
      <c r="K37" s="9"/>
      <c r="L37" s="9"/>
      <c r="M37" s="9"/>
      <c r="N37" s="9"/>
      <c r="O37" s="9"/>
      <c r="P37" s="19"/>
      <c r="Q37" s="25"/>
    </row>
    <row r="38" spans="2:17" x14ac:dyDescent="0.3">
      <c r="B38" s="24" t="s">
        <v>56</v>
      </c>
      <c r="C38" s="5">
        <v>57498</v>
      </c>
      <c r="D38" s="5">
        <v>50023</v>
      </c>
      <c r="E38" s="55"/>
      <c r="F38" s="60"/>
      <c r="G38" s="9"/>
      <c r="H38" s="9"/>
      <c r="I38" s="9"/>
      <c r="J38" s="9"/>
      <c r="K38" s="9"/>
      <c r="L38" s="9"/>
      <c r="M38" s="9"/>
      <c r="N38" s="9"/>
      <c r="O38" s="9"/>
      <c r="P38" s="19"/>
      <c r="Q38" s="25"/>
    </row>
    <row r="39" spans="2:17" x14ac:dyDescent="0.3">
      <c r="B39" s="24" t="s">
        <v>57</v>
      </c>
      <c r="C39" s="5">
        <v>28738.5</v>
      </c>
      <c r="D39" s="5">
        <v>25002.49</v>
      </c>
      <c r="E39" s="55"/>
      <c r="F39" s="60"/>
      <c r="G39" s="9"/>
      <c r="H39" s="9"/>
      <c r="I39" s="9"/>
      <c r="J39" s="9"/>
      <c r="K39" s="9"/>
      <c r="L39" s="9"/>
      <c r="M39" s="9"/>
      <c r="N39" s="9"/>
      <c r="O39" s="9"/>
      <c r="P39" s="19"/>
      <c r="Q39" s="25"/>
    </row>
    <row r="40" spans="2:17" x14ac:dyDescent="0.3">
      <c r="B40" s="24" t="s">
        <v>39</v>
      </c>
      <c r="C40" s="5">
        <v>23442</v>
      </c>
      <c r="D40" s="5">
        <v>20394</v>
      </c>
      <c r="E40" s="55"/>
      <c r="F40" s="60"/>
      <c r="G40" s="9"/>
      <c r="H40" s="9"/>
      <c r="I40" s="9"/>
      <c r="J40" s="9"/>
      <c r="K40" s="9"/>
      <c r="L40" s="9"/>
      <c r="M40" s="9"/>
      <c r="N40" s="9"/>
      <c r="O40" s="9"/>
      <c r="P40" s="19"/>
      <c r="Q40" s="25"/>
    </row>
    <row r="41" spans="2:17" x14ac:dyDescent="0.3">
      <c r="B41" s="24" t="s">
        <v>58</v>
      </c>
      <c r="C41" s="5">
        <v>35163.449999999997</v>
      </c>
      <c r="D41" s="5">
        <v>30592</v>
      </c>
      <c r="E41" s="55"/>
      <c r="F41" s="60"/>
      <c r="G41" s="9"/>
      <c r="H41" s="9"/>
      <c r="I41" s="9"/>
      <c r="J41" s="9"/>
      <c r="K41" s="9"/>
      <c r="L41" s="9"/>
      <c r="M41" s="9"/>
      <c r="N41" s="9"/>
      <c r="O41" s="9"/>
      <c r="P41" s="19"/>
      <c r="Q41" s="25"/>
    </row>
    <row r="42" spans="2:17" x14ac:dyDescent="0.3">
      <c r="B42" s="24" t="s">
        <v>46</v>
      </c>
      <c r="C42" s="5">
        <v>28749</v>
      </c>
      <c r="D42" s="5">
        <v>25012</v>
      </c>
      <c r="E42" s="55"/>
      <c r="F42" s="60"/>
      <c r="G42" s="9"/>
      <c r="H42" s="9"/>
      <c r="I42" s="9"/>
      <c r="J42" s="9"/>
      <c r="K42" s="9"/>
      <c r="L42" s="9"/>
      <c r="M42" s="9"/>
      <c r="N42" s="9"/>
      <c r="O42" s="9"/>
      <c r="P42" s="19"/>
      <c r="Q42" s="25"/>
    </row>
    <row r="43" spans="2:17" x14ac:dyDescent="0.3">
      <c r="B43" s="24" t="s">
        <v>49</v>
      </c>
      <c r="C43" s="5">
        <v>23442</v>
      </c>
      <c r="D43" s="5">
        <v>20394</v>
      </c>
      <c r="E43" s="55"/>
      <c r="F43" s="60"/>
      <c r="G43" s="9"/>
      <c r="H43" s="9"/>
      <c r="I43" s="9"/>
      <c r="J43" s="9"/>
      <c r="K43" s="9"/>
      <c r="L43" s="9"/>
      <c r="M43" s="9"/>
      <c r="N43" s="9"/>
      <c r="O43" s="9"/>
      <c r="P43" s="19"/>
      <c r="Q43" s="25"/>
    </row>
    <row r="44" spans="2:17" x14ac:dyDescent="0.3">
      <c r="B44" s="24" t="s">
        <v>59</v>
      </c>
      <c r="C44" s="5">
        <v>40229.699999999997</v>
      </c>
      <c r="D44" s="5">
        <v>35000</v>
      </c>
      <c r="E44" s="55"/>
      <c r="F44" s="9"/>
      <c r="G44" s="9"/>
      <c r="H44" s="9"/>
      <c r="I44" s="9"/>
      <c r="J44" s="9"/>
      <c r="K44" s="9"/>
      <c r="L44" s="9"/>
      <c r="M44" s="9"/>
      <c r="N44" s="9"/>
      <c r="O44" s="9"/>
      <c r="P44" s="19"/>
      <c r="Q44" s="25"/>
    </row>
    <row r="45" spans="2:17" x14ac:dyDescent="0.3">
      <c r="B45" s="57"/>
      <c r="C45" s="58"/>
      <c r="D45" s="58"/>
      <c r="E45" s="59"/>
      <c r="F45" s="61"/>
      <c r="G45" s="9"/>
      <c r="H45" s="9"/>
      <c r="I45" s="9"/>
      <c r="J45" s="9"/>
      <c r="K45" s="9"/>
      <c r="L45" s="9"/>
      <c r="M45" s="9"/>
      <c r="N45" s="9"/>
      <c r="O45" s="9"/>
      <c r="P45" s="19"/>
      <c r="Q45" s="25"/>
    </row>
    <row r="46" spans="2:17" x14ac:dyDescent="0.3">
      <c r="B46" s="24"/>
      <c r="C46" s="5"/>
      <c r="D46" s="5"/>
      <c r="E46" s="55"/>
      <c r="F46" s="62"/>
      <c r="G46" s="9"/>
      <c r="H46" s="9"/>
      <c r="I46" s="9"/>
      <c r="J46" s="9"/>
      <c r="K46" s="9"/>
      <c r="L46" s="9"/>
      <c r="M46" s="9"/>
      <c r="N46" s="9"/>
      <c r="O46" s="9"/>
      <c r="P46" s="19"/>
      <c r="Q46" s="25"/>
    </row>
    <row r="47" spans="2:17" x14ac:dyDescent="0.3">
      <c r="B47" s="24"/>
      <c r="C47" s="5"/>
      <c r="D47" s="5"/>
      <c r="E47" s="55"/>
      <c r="F47" s="62"/>
      <c r="G47" s="9"/>
      <c r="H47" s="9"/>
      <c r="I47" s="9"/>
      <c r="J47" s="9"/>
      <c r="K47" s="9"/>
      <c r="L47" s="9"/>
      <c r="M47" s="9"/>
      <c r="N47" s="9"/>
      <c r="O47" s="9"/>
      <c r="P47" s="19"/>
      <c r="Q47" s="25"/>
    </row>
    <row r="48" spans="2:17" x14ac:dyDescent="0.3">
      <c r="B48" s="24"/>
      <c r="C48" s="5"/>
      <c r="D48" s="5"/>
      <c r="E48" s="55"/>
      <c r="F48" s="62"/>
      <c r="G48" s="9"/>
      <c r="H48" s="9"/>
      <c r="I48" s="9"/>
      <c r="J48" s="9"/>
      <c r="K48" s="9"/>
      <c r="L48" s="9"/>
      <c r="M48" s="9"/>
      <c r="N48" s="9"/>
      <c r="O48" s="9"/>
      <c r="P48" s="19"/>
      <c r="Q48" s="25"/>
    </row>
    <row r="49" spans="2:17" x14ac:dyDescent="0.3">
      <c r="B49" s="24"/>
      <c r="C49" s="5"/>
      <c r="D49" s="5"/>
      <c r="E49" s="55"/>
      <c r="F49" s="62"/>
      <c r="G49" s="9"/>
      <c r="H49" s="9"/>
      <c r="I49" s="9"/>
      <c r="J49" s="9"/>
      <c r="K49" s="9"/>
      <c r="L49" s="9"/>
      <c r="M49" s="9"/>
      <c r="N49" s="9"/>
      <c r="O49" s="9"/>
      <c r="P49" s="19"/>
      <c r="Q49" s="25"/>
    </row>
    <row r="50" spans="2:17" x14ac:dyDescent="0.3">
      <c r="B50" s="24"/>
      <c r="C50" s="5"/>
      <c r="D50" s="5"/>
      <c r="E50" s="55"/>
      <c r="F50" s="62"/>
      <c r="G50" s="9"/>
      <c r="H50" s="9"/>
      <c r="I50" s="9"/>
      <c r="J50" s="9"/>
      <c r="K50" s="9"/>
      <c r="L50" s="9"/>
      <c r="M50" s="9"/>
      <c r="N50" s="9"/>
      <c r="O50" s="9"/>
      <c r="P50" s="19"/>
      <c r="Q50" s="25"/>
    </row>
    <row r="51" spans="2:17" x14ac:dyDescent="0.3">
      <c r="B51" s="24"/>
      <c r="C51" s="5"/>
      <c r="D51" s="5"/>
      <c r="E51" s="55"/>
      <c r="F51" s="62"/>
      <c r="G51" s="9"/>
      <c r="H51" s="9"/>
      <c r="I51" s="9"/>
      <c r="J51" s="9"/>
      <c r="K51" s="9"/>
      <c r="L51" s="9"/>
      <c r="M51" s="9"/>
      <c r="N51" s="9"/>
      <c r="O51" s="9"/>
      <c r="P51" s="19"/>
      <c r="Q51" s="25"/>
    </row>
    <row r="52" spans="2:17" x14ac:dyDescent="0.3">
      <c r="B52" s="24"/>
      <c r="C52" s="5"/>
      <c r="D52" s="5"/>
      <c r="E52" s="55"/>
      <c r="F52" s="62"/>
      <c r="G52" s="9"/>
      <c r="H52" s="9"/>
      <c r="I52" s="9"/>
      <c r="J52" s="9"/>
      <c r="K52" s="9"/>
      <c r="L52" s="9"/>
      <c r="M52" s="9"/>
      <c r="N52" s="9"/>
      <c r="O52" s="9"/>
      <c r="P52" s="19"/>
      <c r="Q52" s="25"/>
    </row>
    <row r="53" spans="2:17" x14ac:dyDescent="0.3">
      <c r="B53" s="22"/>
      <c r="C53" s="7"/>
      <c r="D53" s="7">
        <v>0</v>
      </c>
      <c r="E53" s="7"/>
      <c r="F53" s="7"/>
      <c r="G53" s="7">
        <f t="shared" ref="G53:P53" si="4">13*3750</f>
        <v>48750</v>
      </c>
      <c r="H53" s="7">
        <f t="shared" si="4"/>
        <v>48750</v>
      </c>
      <c r="I53" s="7">
        <f t="shared" si="4"/>
        <v>48750</v>
      </c>
      <c r="J53" s="7">
        <f t="shared" si="4"/>
        <v>48750</v>
      </c>
      <c r="K53" s="7">
        <f t="shared" si="4"/>
        <v>48750</v>
      </c>
      <c r="L53" s="7">
        <f t="shared" si="4"/>
        <v>48750</v>
      </c>
      <c r="M53" s="7">
        <f t="shared" si="4"/>
        <v>48750</v>
      </c>
      <c r="N53" s="7">
        <f t="shared" si="4"/>
        <v>48750</v>
      </c>
      <c r="O53" s="7">
        <f t="shared" si="4"/>
        <v>48750</v>
      </c>
      <c r="P53" s="16">
        <f t="shared" si="4"/>
        <v>48750</v>
      </c>
      <c r="Q53" s="25"/>
    </row>
    <row r="54" spans="2:17" x14ac:dyDescent="0.3"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6" customWidth="1"/>
    <col min="2" max="2" width="9.88671875" style="26" bestFit="1" customWidth="1"/>
    <col min="3" max="3" width="12" style="26" customWidth="1"/>
    <col min="4" max="11" width="21" style="26" customWidth="1"/>
    <col min="12" max="12" width="2.6640625" style="26" customWidth="1"/>
    <col min="13" max="16384" width="9.109375" style="26"/>
  </cols>
  <sheetData>
    <row r="1" spans="2:14" x14ac:dyDescent="0.25">
      <c r="B1" s="71" t="s">
        <v>45</v>
      </c>
      <c r="C1" s="72"/>
      <c r="D1" s="72"/>
      <c r="E1" s="72"/>
      <c r="F1" s="72"/>
      <c r="G1" s="72"/>
      <c r="H1" s="72"/>
      <c r="I1" s="72"/>
      <c r="J1" s="72"/>
      <c r="K1" s="72"/>
    </row>
    <row r="2" spans="2:14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</row>
    <row r="3" spans="2:14" ht="23.25" customHeight="1" thickBot="1" x14ac:dyDescent="0.3">
      <c r="B3" s="2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1" t="s">
        <v>14</v>
      </c>
      <c r="C4" s="32" t="s">
        <v>22</v>
      </c>
      <c r="D4" s="33" t="s">
        <v>15</v>
      </c>
      <c r="E4" s="33" t="s">
        <v>16</v>
      </c>
      <c r="F4" s="33" t="s">
        <v>17</v>
      </c>
      <c r="G4" s="33" t="s">
        <v>6</v>
      </c>
      <c r="H4" s="33" t="s">
        <v>18</v>
      </c>
      <c r="I4" s="33" t="s">
        <v>7</v>
      </c>
      <c r="J4" s="33" t="s">
        <v>19</v>
      </c>
      <c r="K4" s="34" t="s">
        <v>21</v>
      </c>
      <c r="L4" s="1"/>
      <c r="M4" s="35"/>
      <c r="N4" s="30"/>
    </row>
    <row r="5" spans="2:14" x14ac:dyDescent="0.25">
      <c r="B5" s="36"/>
      <c r="C5" s="37"/>
      <c r="D5" s="38"/>
      <c r="E5" s="38"/>
      <c r="F5" s="38"/>
      <c r="G5" s="38"/>
      <c r="H5" s="38"/>
      <c r="I5" s="38"/>
      <c r="J5" s="38"/>
      <c r="K5" s="39"/>
      <c r="L5" s="1"/>
      <c r="M5" s="40"/>
    </row>
    <row r="6" spans="2:14" x14ac:dyDescent="0.25">
      <c r="B6" s="41"/>
      <c r="C6" s="37"/>
      <c r="D6" s="42"/>
      <c r="E6" s="42"/>
      <c r="F6" s="42"/>
      <c r="G6" s="42"/>
      <c r="H6" s="42"/>
      <c r="I6" s="42"/>
      <c r="J6" s="42"/>
      <c r="K6" s="43">
        <f t="shared" ref="K6:K14" si="0">SUM(D6:J6)</f>
        <v>0</v>
      </c>
      <c r="L6" s="1"/>
      <c r="M6" s="1"/>
    </row>
    <row r="7" spans="2:14" x14ac:dyDescent="0.25">
      <c r="B7" s="41"/>
      <c r="C7" s="37"/>
      <c r="D7" s="42"/>
      <c r="E7" s="42"/>
      <c r="F7" s="42"/>
      <c r="G7" s="42"/>
      <c r="H7" s="42"/>
      <c r="I7" s="42"/>
      <c r="J7" s="42"/>
      <c r="K7" s="43">
        <f t="shared" si="0"/>
        <v>0</v>
      </c>
      <c r="L7" s="1"/>
      <c r="M7" s="1"/>
    </row>
    <row r="8" spans="2:14" x14ac:dyDescent="0.25">
      <c r="B8" s="41"/>
      <c r="C8" s="37"/>
      <c r="D8" s="42"/>
      <c r="E8" s="42"/>
      <c r="F8" s="42"/>
      <c r="G8" s="42"/>
      <c r="H8" s="42"/>
      <c r="I8" s="42"/>
      <c r="J8" s="42"/>
      <c r="K8" s="43">
        <f t="shared" si="0"/>
        <v>0</v>
      </c>
      <c r="L8" s="1"/>
      <c r="M8" s="1"/>
    </row>
    <row r="9" spans="2:14" x14ac:dyDescent="0.25">
      <c r="B9" s="41"/>
      <c r="C9" s="37"/>
      <c r="D9" s="42"/>
      <c r="E9" s="42"/>
      <c r="F9" s="42"/>
      <c r="G9" s="42"/>
      <c r="H9" s="42"/>
      <c r="I9" s="42"/>
      <c r="J9" s="42"/>
      <c r="K9" s="43">
        <f t="shared" si="0"/>
        <v>0</v>
      </c>
      <c r="L9" s="1"/>
      <c r="M9" s="1"/>
    </row>
    <row r="10" spans="2:14" x14ac:dyDescent="0.25">
      <c r="B10" s="41"/>
      <c r="C10" s="37"/>
      <c r="D10" s="42"/>
      <c r="E10" s="42"/>
      <c r="F10" s="42"/>
      <c r="G10" s="42"/>
      <c r="H10" s="42"/>
      <c r="I10" s="42"/>
      <c r="J10" s="42"/>
      <c r="K10" s="43">
        <f t="shared" si="0"/>
        <v>0</v>
      </c>
      <c r="L10" s="1"/>
      <c r="M10" s="1"/>
    </row>
    <row r="11" spans="2:14" x14ac:dyDescent="0.25">
      <c r="B11" s="41"/>
      <c r="C11" s="37"/>
      <c r="D11" s="42"/>
      <c r="E11" s="42"/>
      <c r="F11" s="42"/>
      <c r="G11" s="42"/>
      <c r="H11" s="42"/>
      <c r="I11" s="42"/>
      <c r="J11" s="42"/>
      <c r="K11" s="43">
        <f t="shared" si="0"/>
        <v>0</v>
      </c>
      <c r="L11" s="1"/>
      <c r="M11" s="1"/>
    </row>
    <row r="12" spans="2:14" x14ac:dyDescent="0.25">
      <c r="B12" s="41"/>
      <c r="C12" s="37"/>
      <c r="D12" s="42"/>
      <c r="E12" s="42"/>
      <c r="F12" s="42"/>
      <c r="G12" s="42"/>
      <c r="H12" s="42"/>
      <c r="I12" s="42"/>
      <c r="J12" s="42"/>
      <c r="K12" s="43">
        <f t="shared" si="0"/>
        <v>0</v>
      </c>
      <c r="L12" s="1"/>
      <c r="M12" s="1"/>
    </row>
    <row r="13" spans="2:14" x14ac:dyDescent="0.25">
      <c r="B13" s="41"/>
      <c r="C13" s="37"/>
      <c r="D13" s="42"/>
      <c r="E13" s="42"/>
      <c r="F13" s="42"/>
      <c r="G13" s="42"/>
      <c r="H13" s="42"/>
      <c r="I13" s="42"/>
      <c r="J13" s="42"/>
      <c r="K13" s="43">
        <f t="shared" si="0"/>
        <v>0</v>
      </c>
      <c r="L13" s="1"/>
      <c r="M13" s="1"/>
    </row>
    <row r="14" spans="2:14" x14ac:dyDescent="0.25">
      <c r="B14" s="41"/>
      <c r="C14" s="37"/>
      <c r="D14" s="42"/>
      <c r="E14" s="42"/>
      <c r="F14" s="42"/>
      <c r="G14" s="42"/>
      <c r="H14" s="42"/>
      <c r="I14" s="42"/>
      <c r="J14" s="42"/>
      <c r="K14" s="43">
        <f t="shared" si="0"/>
        <v>0</v>
      </c>
      <c r="L14" s="1"/>
      <c r="M14" s="1"/>
    </row>
    <row r="15" spans="2:14" ht="22.5" customHeight="1" thickBot="1" x14ac:dyDescent="0.3">
      <c r="B15" s="76" t="s">
        <v>20</v>
      </c>
      <c r="C15" s="77"/>
      <c r="D15" s="44">
        <f>SUM(D5:D14)</f>
        <v>0</v>
      </c>
      <c r="E15" s="44">
        <f t="shared" ref="E15:K15" si="1">SUM(E5:E14)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5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9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6" t="s">
        <v>4</v>
      </c>
      <c r="C19" s="78" t="s">
        <v>27</v>
      </c>
      <c r="D19" s="78"/>
      <c r="E19" s="78"/>
      <c r="F19" s="33" t="s">
        <v>22</v>
      </c>
      <c r="G19" s="34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7">
        <v>1</v>
      </c>
      <c r="C20" s="74" t="s">
        <v>23</v>
      </c>
      <c r="D20" s="74"/>
      <c r="E20" s="74"/>
      <c r="F20" s="48"/>
      <c r="G20" s="49"/>
      <c r="H20" s="40"/>
      <c r="I20" s="1"/>
      <c r="J20" s="1"/>
      <c r="K20" s="1"/>
      <c r="L20" s="1"/>
      <c r="M20" s="1"/>
    </row>
    <row r="21" spans="2:13" ht="48.75" customHeight="1" x14ac:dyDescent="0.25">
      <c r="B21" s="41">
        <v>2</v>
      </c>
      <c r="C21" s="75" t="s">
        <v>24</v>
      </c>
      <c r="D21" s="75"/>
      <c r="E21" s="75"/>
      <c r="F21" s="50"/>
      <c r="G21" s="43"/>
      <c r="H21" s="1"/>
      <c r="I21" s="1"/>
      <c r="J21" s="1"/>
      <c r="K21" s="1"/>
      <c r="L21" s="1"/>
      <c r="M21" s="1"/>
    </row>
    <row r="22" spans="2:13" ht="36" customHeight="1" x14ac:dyDescent="0.25">
      <c r="B22" s="41">
        <v>3</v>
      </c>
      <c r="C22" s="75" t="s">
        <v>25</v>
      </c>
      <c r="D22" s="75"/>
      <c r="E22" s="75"/>
      <c r="F22" s="50"/>
      <c r="G22" s="43"/>
      <c r="H22" s="1"/>
      <c r="I22" s="1"/>
      <c r="J22" s="1"/>
      <c r="K22" s="1"/>
      <c r="L22" s="1"/>
      <c r="M22" s="1"/>
    </row>
    <row r="23" spans="2:13" ht="35.25" customHeight="1" x14ac:dyDescent="0.25">
      <c r="B23" s="41">
        <v>4</v>
      </c>
      <c r="C23" s="75"/>
      <c r="D23" s="75"/>
      <c r="E23" s="75"/>
      <c r="F23" s="50"/>
      <c r="G23" s="43"/>
      <c r="H23" s="1"/>
      <c r="I23" s="1"/>
      <c r="J23" s="1"/>
      <c r="K23" s="1"/>
      <c r="L23" s="1"/>
      <c r="M23" s="1"/>
    </row>
    <row r="24" spans="2:13" ht="33.75" customHeight="1" x14ac:dyDescent="0.25">
      <c r="B24" s="41">
        <v>5</v>
      </c>
      <c r="C24" s="75" t="s">
        <v>26</v>
      </c>
      <c r="D24" s="75"/>
      <c r="E24" s="75"/>
      <c r="F24" s="50"/>
      <c r="G24" s="43"/>
      <c r="H24" s="1"/>
      <c r="I24" s="1"/>
      <c r="J24" s="1"/>
      <c r="K24" s="1"/>
      <c r="L24" s="1"/>
      <c r="M24" s="1"/>
    </row>
    <row r="25" spans="2:13" ht="33.75" customHeight="1" x14ac:dyDescent="0.25">
      <c r="B25" s="41">
        <v>6</v>
      </c>
      <c r="C25" s="75"/>
      <c r="D25" s="75"/>
      <c r="E25" s="75"/>
      <c r="F25" s="50"/>
      <c r="G25" s="43"/>
      <c r="H25" s="1"/>
      <c r="I25" s="1"/>
      <c r="J25" s="1"/>
      <c r="K25" s="1"/>
      <c r="L25" s="1"/>
      <c r="M25" s="1"/>
    </row>
    <row r="26" spans="2:13" x14ac:dyDescent="0.25">
      <c r="B26" s="51"/>
      <c r="C26" s="75"/>
      <c r="D26" s="75"/>
      <c r="E26" s="75"/>
      <c r="F26" s="50"/>
      <c r="G26" s="43"/>
      <c r="H26" s="1"/>
      <c r="I26" s="1"/>
      <c r="J26" s="1"/>
      <c r="K26" s="1"/>
      <c r="L26" s="1"/>
      <c r="M26" s="1"/>
    </row>
    <row r="27" spans="2:13" ht="22.5" customHeight="1" thickBot="1" x14ac:dyDescent="0.3">
      <c r="B27" s="52"/>
      <c r="C27" s="73" t="s">
        <v>20</v>
      </c>
      <c r="D27" s="73"/>
      <c r="E27" s="73"/>
      <c r="F27" s="53" t="s">
        <v>5</v>
      </c>
      <c r="G27" s="45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2020-04-15T01:34:44Z</dcterms:modified>
</cp:coreProperties>
</file>