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954C4F85-B816-432E-B867-136F85F556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БДДС!$A$1:$Q$52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7" l="1"/>
  <c r="E6" i="7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3" i="7"/>
  <c r="O19" i="7"/>
  <c r="O13" i="7" s="1"/>
  <c r="P51" i="7" l="1"/>
  <c r="O51" i="7"/>
  <c r="N51" i="7"/>
  <c r="M51" i="7"/>
  <c r="L51" i="7"/>
  <c r="K51" i="7"/>
  <c r="J51" i="7"/>
  <c r="I51" i="7"/>
  <c r="H51" i="7"/>
  <c r="G51" i="7"/>
  <c r="P10" i="7"/>
  <c r="O10" i="7"/>
  <c r="N10" i="7"/>
  <c r="M10" i="7"/>
  <c r="L10" i="7"/>
  <c r="K10" i="7"/>
  <c r="J10" i="7"/>
  <c r="I10" i="7"/>
  <c r="H10" i="7"/>
  <c r="G10" i="7"/>
  <c r="G22" i="7"/>
  <c r="H22" i="7"/>
  <c r="I22" i="7"/>
  <c r="J22" i="7"/>
  <c r="K22" i="7"/>
  <c r="L22" i="7"/>
  <c r="M22" i="7"/>
  <c r="N22" i="7"/>
  <c r="O22" i="7"/>
  <c r="O12" i="7" s="1"/>
  <c r="P22" i="7"/>
  <c r="E13" i="7"/>
  <c r="E12" i="7" s="1"/>
  <c r="F13" i="7"/>
  <c r="G13" i="7"/>
  <c r="H13" i="7"/>
  <c r="I13" i="7"/>
  <c r="J13" i="7"/>
  <c r="K13" i="7"/>
  <c r="L13" i="7"/>
  <c r="M13" i="7"/>
  <c r="M12" i="7" s="1"/>
  <c r="N13" i="7"/>
  <c r="P13" i="7"/>
  <c r="C13" i="7"/>
  <c r="C12" i="7" s="1"/>
  <c r="I12" i="7" l="1"/>
  <c r="P12" i="7"/>
  <c r="F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23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<sst xmlns="http://schemas.openxmlformats.org/spreadsheetml/2006/main" count="87" uniqueCount="66">
  <si>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</si>
  <si>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</si>
  <si>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</si>
  <si>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</si>
  <si>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</si>
  <si>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</si>
  <si>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</si>
  <si>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</si>
  <si>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</si>
  <si>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</si>
  <si>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</si>
  <si>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</si>
  <si>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</si>
  <si>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</si>
  <si>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</si>
  <si>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</si>
  <si>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</si>
  <si>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</si>
  <si>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</si>
  <si>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</si>
  <si>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</si>
  <si>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</si>
  <si>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</si>
  <si>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</si>
  <si>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</si>
  <si>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</si>
  <si>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</si>
  <si>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</si>
  <si>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</si>
  <si>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</si>
  <si>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</si>
  <si>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</si>
  <si>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</si>
  <si>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</si>
  <si>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</si>
  <si>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</si>
  <si>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2.2. Услуги юриста</t>
  </si>
  <si>
    <t>2.3.Услуги бухгалтера</t>
  </si>
  <si>
    <t>1.4. ООО "ЛОГУНОВ СТРОЙ" (аварийно-диспетчерское обслуживание - сантехнические работы )</t>
  </si>
  <si>
    <t>начисление</t>
  </si>
  <si>
    <t>на руки</t>
  </si>
  <si>
    <t>налоги</t>
  </si>
  <si>
    <t xml:space="preserve">на руки </t>
  </si>
  <si>
    <t>Дворник</t>
  </si>
  <si>
    <t>Управляющий - 1 ставка</t>
  </si>
  <si>
    <t>итого</t>
  </si>
  <si>
    <t>Делопроизводитель - 1 ставка</t>
  </si>
  <si>
    <t>Уборщица - 1</t>
  </si>
  <si>
    <t>Уборщица - 2</t>
  </si>
  <si>
    <t>Уборщица 1</t>
  </si>
  <si>
    <t>Уборщица 2</t>
  </si>
  <si>
    <t>2.4. ОАО "Сбербанк России" (услуги банка)</t>
  </si>
  <si>
    <t>2.5. Приборы и оборудование</t>
  </si>
  <si>
    <t>2.6. Канцелярские товары</t>
  </si>
  <si>
    <t>2.7. Строительные и расходные материалы</t>
  </si>
  <si>
    <t xml:space="preserve">    2.9 МУП ГИАЦ (формирование квитанций)</t>
  </si>
  <si>
    <t xml:space="preserve">    2.10 Услуги паспортистки</t>
  </si>
  <si>
    <t>Рабочий по зданию (вакансия)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</si>
  <si>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</si>
  <si>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 xml:space="preserve">Расшифровка фонда оплаты труда за июль </t>
  </si>
  <si>
    <t>Делопроизводитель</t>
  </si>
  <si>
    <t>Уборщица  (вакансия)</t>
  </si>
  <si>
    <t>Расшифровка фонда оплаты труда за август</t>
  </si>
  <si>
    <t xml:space="preserve">Уборщица 3 </t>
  </si>
  <si>
    <t xml:space="preserve">    2.8.Хоз. инвентарь прочий: </t>
  </si>
  <si>
    <t>БЮДЖЕТ ДВИЖЕНИЯ ДЕНЕЖНЫХ СРЕДСТВ ЖСК "ВТОРОЙ" июль-август 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</si>
</sst>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2"/>
  <sheetViews>
    <sheetView showGridLines="0"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V14" sqref="V14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77734375" customWidth="1"/>
    <col min="5" max="5" width="11.5546875" customWidth="1"/>
    <col min="6" max="6" width="16.7773437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4" t="s">
        <v>65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6" t="s">
        <v>0</v>
      </c>
      <c r="C3" s="70" t="s">
        <v>1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1"/>
      <c r="Q3" s="25"/>
    </row>
    <row r="4" spans="2:17" x14ac:dyDescent="0.3">
      <c r="B4" s="67"/>
      <c r="C4" s="65">
        <v>43676</v>
      </c>
      <c r="D4" s="65"/>
      <c r="E4" s="65">
        <v>43708</v>
      </c>
      <c r="F4" s="65"/>
      <c r="G4" s="65">
        <v>43159</v>
      </c>
      <c r="H4" s="65"/>
      <c r="I4" s="65">
        <v>43190</v>
      </c>
      <c r="J4" s="65"/>
      <c r="K4" s="65">
        <v>43220</v>
      </c>
      <c r="L4" s="65"/>
      <c r="M4" s="65">
        <v>43251</v>
      </c>
      <c r="N4" s="65"/>
      <c r="O4" s="65">
        <v>43281</v>
      </c>
      <c r="P4" s="69"/>
      <c r="Q4" s="25"/>
    </row>
    <row r="5" spans="2:17" ht="15" thickBot="1" x14ac:dyDescent="0.35">
      <c r="B5" s="68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675147</v>
      </c>
      <c r="D6" s="3">
        <v>716837</v>
      </c>
      <c r="E6" s="3">
        <f>E7+E8</f>
        <v>675147</v>
      </c>
      <c r="F6" s="3">
        <v>720115</v>
      </c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30</v>
      </c>
      <c r="C7" s="3"/>
      <c r="D7" s="3">
        <v>10800</v>
      </c>
      <c r="E7" s="3"/>
      <c r="F7" s="3">
        <v>20000</v>
      </c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31</v>
      </c>
      <c r="C8" s="3">
        <v>675147</v>
      </c>
      <c r="D8" s="3">
        <v>706036.59</v>
      </c>
      <c r="E8" s="3">
        <v>675147</v>
      </c>
      <c r="F8" s="3">
        <v>680115.49</v>
      </c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x14ac:dyDescent="0.3">
      <c r="B10" s="22"/>
      <c r="C10" s="7"/>
      <c r="D10" s="7"/>
      <c r="E10" s="7"/>
      <c r="F10" s="7"/>
      <c r="G10" s="7">
        <f t="shared" ref="G10:P10" si="0">13*3750</f>
        <v>48750</v>
      </c>
      <c r="H10" s="7">
        <f t="shared" si="0"/>
        <v>48750</v>
      </c>
      <c r="I10" s="7">
        <f t="shared" si="0"/>
        <v>48750</v>
      </c>
      <c r="J10" s="7">
        <f t="shared" si="0"/>
        <v>48750</v>
      </c>
      <c r="K10" s="7">
        <f t="shared" si="0"/>
        <v>48750</v>
      </c>
      <c r="L10" s="7">
        <f t="shared" si="0"/>
        <v>48750</v>
      </c>
      <c r="M10" s="7">
        <f t="shared" si="0"/>
        <v>48750</v>
      </c>
      <c r="N10" s="7">
        <f t="shared" si="0"/>
        <v>48750</v>
      </c>
      <c r="O10" s="7">
        <f t="shared" si="0"/>
        <v>48750</v>
      </c>
      <c r="P10" s="16">
        <f t="shared" si="0"/>
        <v>48750</v>
      </c>
      <c r="Q10" s="25"/>
    </row>
    <row r="11" spans="2:17" x14ac:dyDescent="0.3"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/>
      <c r="Q11" s="25"/>
    </row>
    <row r="12" spans="2:17" ht="23.25" customHeight="1" x14ac:dyDescent="0.3">
      <c r="B12" s="21" t="s">
        <v>10</v>
      </c>
      <c r="C12" s="3">
        <f>C13+C22</f>
        <v>643086</v>
      </c>
      <c r="D12" s="3">
        <f t="shared" ref="D12:E12" si="1">D13+D22</f>
        <v>471310</v>
      </c>
      <c r="E12" s="3">
        <f t="shared" si="1"/>
        <v>579503</v>
      </c>
      <c r="F12" s="3">
        <f t="shared" ref="F12:P12" si="2">F13+F22</f>
        <v>472696.24</v>
      </c>
      <c r="G12" s="3">
        <f t="shared" si="2"/>
        <v>59000</v>
      </c>
      <c r="H12" s="3">
        <f t="shared" si="2"/>
        <v>0</v>
      </c>
      <c r="I12" s="3">
        <f t="shared" si="2"/>
        <v>1000</v>
      </c>
      <c r="J12" s="3">
        <f t="shared" si="2"/>
        <v>0</v>
      </c>
      <c r="K12" s="3">
        <f t="shared" si="2"/>
        <v>1000</v>
      </c>
      <c r="L12" s="3">
        <f t="shared" si="2"/>
        <v>0</v>
      </c>
      <c r="M12" s="3">
        <f t="shared" si="2"/>
        <v>0</v>
      </c>
      <c r="N12" s="3">
        <f t="shared" si="2"/>
        <v>0</v>
      </c>
      <c r="O12" s="3">
        <f t="shared" si="2"/>
        <v>37200</v>
      </c>
      <c r="P12" s="14">
        <f t="shared" si="2"/>
        <v>0</v>
      </c>
      <c r="Q12" s="25"/>
    </row>
    <row r="13" spans="2:17" x14ac:dyDescent="0.3">
      <c r="B13" s="22" t="s">
        <v>9</v>
      </c>
      <c r="C13" s="7">
        <f>SUM(C14:C21)</f>
        <v>126400</v>
      </c>
      <c r="D13" s="7">
        <v>111024</v>
      </c>
      <c r="E13" s="7">
        <f t="shared" ref="E13:P13" si="3">SUM(E14:E21)</f>
        <v>126400</v>
      </c>
      <c r="F13" s="7">
        <f t="shared" si="3"/>
        <v>119440.23999999999</v>
      </c>
      <c r="G13" s="7">
        <f t="shared" si="3"/>
        <v>0</v>
      </c>
      <c r="H13" s="7">
        <f t="shared" si="3"/>
        <v>0</v>
      </c>
      <c r="I13" s="7">
        <f t="shared" si="3"/>
        <v>0</v>
      </c>
      <c r="J13" s="7">
        <f t="shared" si="3"/>
        <v>0</v>
      </c>
      <c r="K13" s="7">
        <f t="shared" si="3"/>
        <v>0</v>
      </c>
      <c r="L13" s="7">
        <f t="shared" si="3"/>
        <v>0</v>
      </c>
      <c r="M13" s="7">
        <f t="shared" si="3"/>
        <v>0</v>
      </c>
      <c r="N13" s="7">
        <f t="shared" si="3"/>
        <v>0</v>
      </c>
      <c r="O13" s="7">
        <f t="shared" si="3"/>
        <v>37200</v>
      </c>
      <c r="P13" s="16">
        <f t="shared" si="3"/>
        <v>0</v>
      </c>
      <c r="Q13" s="25"/>
    </row>
    <row r="14" spans="2:17" ht="26.4" x14ac:dyDescent="0.3">
      <c r="B14" s="20" t="s">
        <v>12</v>
      </c>
      <c r="C14" s="4"/>
      <c r="D14" s="4"/>
      <c r="E14" s="4"/>
      <c r="F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20" t="s">
        <v>13</v>
      </c>
      <c r="C15" s="4"/>
      <c r="D15" s="4"/>
      <c r="E15" s="4"/>
      <c r="F15" s="4">
        <v>0</v>
      </c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x14ac:dyDescent="0.3">
      <c r="B16" s="20" t="s">
        <v>32</v>
      </c>
      <c r="C16" s="4">
        <v>50000</v>
      </c>
      <c r="D16" s="4">
        <v>34623.839999999997</v>
      </c>
      <c r="E16" s="4">
        <v>50000</v>
      </c>
      <c r="F16" s="4">
        <v>43040.24</v>
      </c>
      <c r="G16" s="4"/>
      <c r="H16" s="4"/>
      <c r="I16" s="4"/>
      <c r="J16" s="4"/>
      <c r="K16" s="4"/>
      <c r="L16" s="4"/>
      <c r="M16" s="4"/>
      <c r="N16" s="4"/>
      <c r="O16" s="4"/>
      <c r="P16" s="13"/>
      <c r="Q16" s="25"/>
    </row>
    <row r="17" spans="2:17" ht="26.4" x14ac:dyDescent="0.3">
      <c r="B17" s="20" t="s">
        <v>38</v>
      </c>
      <c r="C17" s="4">
        <v>30000</v>
      </c>
      <c r="D17" s="4">
        <v>30000</v>
      </c>
      <c r="E17" s="4">
        <v>30000</v>
      </c>
      <c r="F17" s="4">
        <v>30000</v>
      </c>
      <c r="G17" s="4"/>
      <c r="H17" s="4"/>
      <c r="I17" s="4"/>
      <c r="J17" s="4"/>
      <c r="K17" s="4"/>
      <c r="L17" s="4"/>
      <c r="M17" s="4"/>
      <c r="N17" s="4"/>
      <c r="O17" s="4"/>
      <c r="P17" s="13"/>
      <c r="Q17" s="25"/>
    </row>
    <row r="18" spans="2:17" ht="26.4" x14ac:dyDescent="0.3">
      <c r="B18" s="54" t="s">
        <v>33</v>
      </c>
      <c r="C18" s="56">
        <v>41400</v>
      </c>
      <c r="D18" s="4">
        <v>41400</v>
      </c>
      <c r="E18" s="4">
        <v>41400</v>
      </c>
      <c r="F18" s="4">
        <v>41400</v>
      </c>
      <c r="G18" s="4"/>
      <c r="H18" s="4"/>
      <c r="I18" s="4"/>
      <c r="J18" s="4"/>
      <c r="K18" s="4"/>
      <c r="L18" s="4"/>
      <c r="M18" s="4"/>
      <c r="N18" s="4"/>
      <c r="O18" s="4"/>
      <c r="P18" s="13"/>
      <c r="Q18" s="25"/>
    </row>
    <row r="19" spans="2:17" ht="26.4" x14ac:dyDescent="0.3">
      <c r="B19" s="20" t="s">
        <v>34</v>
      </c>
      <c r="C19" s="4">
        <v>5000</v>
      </c>
      <c r="D19" s="4">
        <v>5000</v>
      </c>
      <c r="E19" s="4">
        <v>5000</v>
      </c>
      <c r="F19" s="4">
        <v>5000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f>600*62</f>
        <v>37200</v>
      </c>
      <c r="P19" s="13">
        <v>0</v>
      </c>
      <c r="Q19" s="25"/>
    </row>
    <row r="20" spans="2:17" x14ac:dyDescent="0.3">
      <c r="B20" s="2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x14ac:dyDescent="0.3">
      <c r="B21" s="2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/>
      <c r="P21" s="13"/>
      <c r="Q21" s="25"/>
    </row>
    <row r="22" spans="2:17" ht="26.4" x14ac:dyDescent="0.3">
      <c r="B22" s="22" t="s">
        <v>11</v>
      </c>
      <c r="C22" s="8">
        <v>516686</v>
      </c>
      <c r="D22" s="8">
        <v>360286</v>
      </c>
      <c r="E22" s="8">
        <v>453103</v>
      </c>
      <c r="F22" s="8">
        <v>353256</v>
      </c>
      <c r="G22" s="8">
        <f t="shared" ref="G22:P22" si="4">SUM(G23:G30)</f>
        <v>59000</v>
      </c>
      <c r="H22" s="8">
        <f t="shared" si="4"/>
        <v>0</v>
      </c>
      <c r="I22" s="8">
        <f t="shared" si="4"/>
        <v>1000</v>
      </c>
      <c r="J22" s="8">
        <f t="shared" si="4"/>
        <v>0</v>
      </c>
      <c r="K22" s="8">
        <f t="shared" si="4"/>
        <v>1000</v>
      </c>
      <c r="L22" s="8">
        <f t="shared" si="4"/>
        <v>0</v>
      </c>
      <c r="M22" s="8">
        <f t="shared" si="4"/>
        <v>0</v>
      </c>
      <c r="N22" s="8">
        <f t="shared" si="4"/>
        <v>0</v>
      </c>
      <c r="O22" s="8">
        <f t="shared" si="4"/>
        <v>0</v>
      </c>
      <c r="P22" s="17">
        <f t="shared" si="4"/>
        <v>0</v>
      </c>
      <c r="Q22" s="25"/>
    </row>
    <row r="23" spans="2:17" x14ac:dyDescent="0.3">
      <c r="B23" s="20" t="s">
        <v>35</v>
      </c>
      <c r="C23" s="5">
        <v>374686</v>
      </c>
      <c r="D23" s="5">
        <v>263325.3</v>
      </c>
      <c r="E23" s="5">
        <v>311103</v>
      </c>
      <c r="F23" s="5">
        <v>258441.95</v>
      </c>
      <c r="G23" s="5">
        <f>15000+12000+10000+5000+7000+8000</f>
        <v>57000</v>
      </c>
      <c r="H23" s="5"/>
      <c r="I23" s="5"/>
      <c r="J23" s="5"/>
      <c r="K23" s="5"/>
      <c r="L23" s="5"/>
      <c r="M23" s="5"/>
      <c r="N23" s="5"/>
      <c r="O23" s="5"/>
      <c r="P23" s="18"/>
      <c r="Q23" s="25"/>
    </row>
    <row r="24" spans="2:17" x14ac:dyDescent="0.3">
      <c r="B24" s="20" t="s">
        <v>36</v>
      </c>
      <c r="C24" s="5">
        <v>40000</v>
      </c>
      <c r="D24" s="5">
        <v>35000</v>
      </c>
      <c r="E24" s="5">
        <v>40000</v>
      </c>
      <c r="F24" s="5">
        <v>35000</v>
      </c>
      <c r="G24" s="5">
        <v>1000</v>
      </c>
      <c r="H24" s="5">
        <v>0</v>
      </c>
      <c r="I24" s="5">
        <v>1000</v>
      </c>
      <c r="J24" s="5">
        <v>0</v>
      </c>
      <c r="K24" s="5">
        <v>1000</v>
      </c>
      <c r="L24" s="5">
        <v>0</v>
      </c>
      <c r="M24" s="5">
        <v>0</v>
      </c>
      <c r="N24" s="5">
        <v>0</v>
      </c>
      <c r="O24" s="5">
        <v>0</v>
      </c>
      <c r="P24" s="15">
        <v>0</v>
      </c>
      <c r="Q24" s="25"/>
    </row>
    <row r="25" spans="2:17" x14ac:dyDescent="0.3">
      <c r="B25" s="20" t="s">
        <v>37</v>
      </c>
      <c r="C25" s="5">
        <v>45000</v>
      </c>
      <c r="D25" s="5">
        <v>40000</v>
      </c>
      <c r="E25" s="5">
        <v>45000</v>
      </c>
      <c r="F25" s="5">
        <v>45000</v>
      </c>
      <c r="G25" s="5"/>
      <c r="H25" s="5"/>
      <c r="I25" s="5"/>
      <c r="J25" s="5"/>
      <c r="K25" s="5"/>
      <c r="L25" s="5"/>
      <c r="M25" s="5"/>
      <c r="N25" s="5"/>
      <c r="O25" s="5"/>
      <c r="P25" s="15"/>
      <c r="Q25" s="25"/>
    </row>
    <row r="26" spans="2:17" x14ac:dyDescent="0.3">
      <c r="B26" s="20" t="s">
        <v>51</v>
      </c>
      <c r="C26" s="5">
        <v>7000</v>
      </c>
      <c r="D26" s="5">
        <v>4965.83</v>
      </c>
      <c r="E26" s="5">
        <v>7000</v>
      </c>
      <c r="F26" s="5">
        <v>3135.92</v>
      </c>
      <c r="G26" s="5"/>
      <c r="H26" s="5"/>
      <c r="I26" s="5"/>
      <c r="J26" s="5"/>
      <c r="K26" s="5"/>
      <c r="L26" s="5"/>
      <c r="M26" s="9"/>
      <c r="N26" s="9"/>
      <c r="O26" s="9"/>
      <c r="P26" s="19"/>
      <c r="Q26" s="25"/>
    </row>
    <row r="27" spans="2:17" x14ac:dyDescent="0.3">
      <c r="B27" s="23" t="s">
        <v>52</v>
      </c>
      <c r="C27" s="5">
        <v>5000</v>
      </c>
      <c r="D27" s="5"/>
      <c r="E27" s="5">
        <v>5000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15">
        <v>0</v>
      </c>
      <c r="Q27" s="25"/>
    </row>
    <row r="28" spans="2:17" x14ac:dyDescent="0.3">
      <c r="B28" s="23" t="s">
        <v>53</v>
      </c>
      <c r="C28" s="5">
        <v>5000</v>
      </c>
      <c r="D28" s="5"/>
      <c r="E28" s="5">
        <v>5000</v>
      </c>
      <c r="F28" s="5">
        <v>0</v>
      </c>
      <c r="G28" s="5">
        <v>1000</v>
      </c>
      <c r="H28" s="5">
        <v>0</v>
      </c>
      <c r="I28" s="5"/>
      <c r="J28" s="5"/>
      <c r="K28" s="5"/>
      <c r="L28" s="5"/>
      <c r="M28" s="5"/>
      <c r="N28" s="5"/>
      <c r="O28" s="5"/>
      <c r="P28" s="15"/>
      <c r="Q28" s="25"/>
    </row>
    <row r="29" spans="2:17" x14ac:dyDescent="0.3">
      <c r="B29" s="23" t="s">
        <v>54</v>
      </c>
      <c r="C29" s="5">
        <v>20000</v>
      </c>
      <c r="D29" s="5">
        <v>8284.4</v>
      </c>
      <c r="E29" s="5">
        <v>20000</v>
      </c>
      <c r="F29" s="5">
        <v>2968</v>
      </c>
      <c r="G29" s="5"/>
      <c r="H29" s="5"/>
      <c r="I29" s="5"/>
      <c r="J29" s="5"/>
      <c r="K29" s="5"/>
      <c r="L29" s="5"/>
      <c r="M29" s="9"/>
      <c r="N29" s="9"/>
      <c r="O29" s="9"/>
      <c r="P29" s="19"/>
      <c r="Q29" s="25"/>
    </row>
    <row r="30" spans="2:17" x14ac:dyDescent="0.3">
      <c r="B30" s="24" t="s">
        <v>64</v>
      </c>
      <c r="C30" s="5">
        <v>10000</v>
      </c>
      <c r="D30" s="5"/>
      <c r="E30" s="55">
        <v>10000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19"/>
      <c r="Q30" s="25"/>
    </row>
    <row r="31" spans="2:17" x14ac:dyDescent="0.3">
      <c r="B31" s="24" t="s">
        <v>55</v>
      </c>
      <c r="C31" s="5">
        <v>5000</v>
      </c>
      <c r="D31" s="5">
        <v>3710</v>
      </c>
      <c r="E31" s="55">
        <v>5000</v>
      </c>
      <c r="F31" s="9">
        <v>3710</v>
      </c>
      <c r="G31" s="9"/>
      <c r="H31" s="9"/>
      <c r="I31" s="9"/>
      <c r="J31" s="9"/>
      <c r="K31" s="9"/>
      <c r="L31" s="9"/>
      <c r="M31" s="9"/>
      <c r="N31" s="9"/>
      <c r="O31" s="9"/>
      <c r="P31" s="19"/>
      <c r="Q31" s="25"/>
    </row>
    <row r="32" spans="2:17" x14ac:dyDescent="0.3">
      <c r="B32" s="24" t="s">
        <v>56</v>
      </c>
      <c r="C32" s="5">
        <v>5000</v>
      </c>
      <c r="D32" s="5">
        <v>5000</v>
      </c>
      <c r="E32" s="55">
        <v>5000</v>
      </c>
      <c r="F32" s="9">
        <v>5000</v>
      </c>
      <c r="G32" s="9"/>
      <c r="H32" s="9"/>
      <c r="I32" s="9"/>
      <c r="J32" s="9"/>
      <c r="K32" s="9"/>
      <c r="L32" s="9"/>
      <c r="M32" s="9"/>
      <c r="N32" s="9"/>
      <c r="O32" s="9"/>
      <c r="P32" s="19"/>
      <c r="Q32" s="25"/>
    </row>
    <row r="33" spans="2:17" x14ac:dyDescent="0.3">
      <c r="B33" s="24"/>
      <c r="C33" s="5"/>
      <c r="D33" s="5"/>
      <c r="E33" s="55"/>
      <c r="F33" s="9"/>
      <c r="G33" s="9"/>
      <c r="H33" s="9"/>
      <c r="I33" s="9"/>
      <c r="J33" s="9"/>
      <c r="K33" s="9"/>
      <c r="L33" s="9"/>
      <c r="M33" s="9"/>
      <c r="N33" s="9"/>
      <c r="O33" s="9"/>
      <c r="P33" s="19"/>
      <c r="Q33" s="25"/>
    </row>
    <row r="34" spans="2:17" x14ac:dyDescent="0.3">
      <c r="B34" s="24"/>
      <c r="C34" s="5"/>
      <c r="D34" s="5"/>
      <c r="E34" s="55"/>
      <c r="F34" s="9"/>
      <c r="G34" s="9"/>
      <c r="H34" s="9"/>
      <c r="I34" s="9"/>
      <c r="J34" s="9"/>
      <c r="K34" s="9"/>
      <c r="L34" s="9"/>
      <c r="M34" s="9"/>
      <c r="N34" s="9"/>
      <c r="O34" s="9"/>
      <c r="P34" s="19"/>
      <c r="Q34" s="25"/>
    </row>
    <row r="35" spans="2:17" x14ac:dyDescent="0.3">
      <c r="B35" s="57" t="s">
        <v>59</v>
      </c>
      <c r="C35" s="58" t="s">
        <v>39</v>
      </c>
      <c r="D35" s="58" t="s">
        <v>42</v>
      </c>
      <c r="E35" s="59" t="s">
        <v>41</v>
      </c>
      <c r="F35" s="61" t="s">
        <v>45</v>
      </c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24" t="s">
        <v>44</v>
      </c>
      <c r="C36" s="5">
        <v>57498</v>
      </c>
      <c r="D36" s="5">
        <v>50023</v>
      </c>
      <c r="E36" s="55">
        <v>17766.88</v>
      </c>
      <c r="F36" s="60">
        <v>75265</v>
      </c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24" t="s">
        <v>47</v>
      </c>
      <c r="C37" s="5">
        <v>35163.449999999997</v>
      </c>
      <c r="D37" s="5">
        <v>30592.45</v>
      </c>
      <c r="E37" s="55">
        <v>10865.5</v>
      </c>
      <c r="F37" s="60">
        <v>46029</v>
      </c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24" t="s">
        <v>48</v>
      </c>
      <c r="C38" s="5">
        <v>35163</v>
      </c>
      <c r="D38" s="5">
        <v>30592</v>
      </c>
      <c r="E38" s="55">
        <v>10866</v>
      </c>
      <c r="F38" s="60">
        <v>46029</v>
      </c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 t="s">
        <v>43</v>
      </c>
      <c r="C39" s="5">
        <v>35163.449999999997</v>
      </c>
      <c r="D39" s="5">
        <v>30592.45</v>
      </c>
      <c r="E39" s="55">
        <v>10865.5</v>
      </c>
      <c r="F39" s="60">
        <v>46029</v>
      </c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24" t="s">
        <v>60</v>
      </c>
      <c r="C40" s="5">
        <v>28749</v>
      </c>
      <c r="D40" s="5">
        <v>25012</v>
      </c>
      <c r="E40" s="55">
        <v>8883.44</v>
      </c>
      <c r="F40" s="60">
        <v>37632</v>
      </c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 t="s">
        <v>61</v>
      </c>
      <c r="C41" s="5"/>
      <c r="D41" s="5"/>
      <c r="E41" s="55"/>
      <c r="F41" s="63"/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24" t="s">
        <v>57</v>
      </c>
      <c r="C42" s="5"/>
      <c r="D42" s="5"/>
      <c r="E42" s="55"/>
      <c r="F42" s="9"/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57" t="s">
        <v>62</v>
      </c>
      <c r="C43" s="58" t="s">
        <v>39</v>
      </c>
      <c r="D43" s="58" t="s">
        <v>40</v>
      </c>
      <c r="E43" s="59" t="s">
        <v>41</v>
      </c>
      <c r="F43" s="61" t="s">
        <v>45</v>
      </c>
      <c r="G43" s="9"/>
      <c r="H43" s="9"/>
      <c r="I43" s="9"/>
      <c r="J43" s="9"/>
      <c r="K43" s="9"/>
      <c r="L43" s="9"/>
      <c r="M43" s="9"/>
      <c r="N43" s="9"/>
      <c r="O43" s="9"/>
      <c r="P43" s="19"/>
      <c r="Q43" s="25"/>
    </row>
    <row r="44" spans="2:17" x14ac:dyDescent="0.3">
      <c r="B44" s="24" t="s">
        <v>44</v>
      </c>
      <c r="C44" s="5">
        <v>57498</v>
      </c>
      <c r="D44" s="5">
        <v>50023</v>
      </c>
      <c r="E44" s="55">
        <v>17767</v>
      </c>
      <c r="F44" s="62">
        <v>75265</v>
      </c>
      <c r="G44" s="9"/>
      <c r="H44" s="9"/>
      <c r="I44" s="9"/>
      <c r="J44" s="9"/>
      <c r="K44" s="9"/>
      <c r="L44" s="9"/>
      <c r="M44" s="9"/>
      <c r="N44" s="9"/>
      <c r="O44" s="9"/>
      <c r="P44" s="19"/>
      <c r="Q44" s="25"/>
    </row>
    <row r="45" spans="2:17" x14ac:dyDescent="0.3">
      <c r="B45" s="24" t="s">
        <v>46</v>
      </c>
      <c r="C45" s="5">
        <v>28749</v>
      </c>
      <c r="D45" s="5">
        <v>25012</v>
      </c>
      <c r="E45" s="55">
        <v>8883</v>
      </c>
      <c r="F45" s="62">
        <v>37632</v>
      </c>
      <c r="G45" s="9"/>
      <c r="H45" s="9"/>
      <c r="I45" s="9"/>
      <c r="J45" s="9"/>
      <c r="K45" s="9"/>
      <c r="L45" s="9"/>
      <c r="M45" s="9"/>
      <c r="N45" s="9"/>
      <c r="O45" s="9"/>
      <c r="P45" s="19"/>
      <c r="Q45" s="25"/>
    </row>
    <row r="46" spans="2:17" x14ac:dyDescent="0.3">
      <c r="B46" s="24" t="s">
        <v>49</v>
      </c>
      <c r="C46" s="5">
        <v>29139.599999999999</v>
      </c>
      <c r="D46" s="5">
        <v>30592</v>
      </c>
      <c r="E46" s="55">
        <v>9004.14</v>
      </c>
      <c r="F46" s="62">
        <v>38144</v>
      </c>
      <c r="G46" s="9"/>
      <c r="H46" s="9"/>
      <c r="I46" s="9"/>
      <c r="J46" s="9"/>
      <c r="K46" s="9"/>
      <c r="L46" s="9"/>
      <c r="M46" s="9"/>
      <c r="N46" s="9"/>
      <c r="O46" s="9"/>
      <c r="P46" s="19"/>
      <c r="Q46" s="25"/>
    </row>
    <row r="47" spans="2:17" x14ac:dyDescent="0.3">
      <c r="B47" s="24" t="s">
        <v>50</v>
      </c>
      <c r="C47" s="5">
        <v>23442.3</v>
      </c>
      <c r="D47" s="5">
        <v>20394</v>
      </c>
      <c r="E47" s="55">
        <v>7243.67</v>
      </c>
      <c r="F47" s="62">
        <v>30686</v>
      </c>
      <c r="G47" s="9"/>
      <c r="H47" s="9"/>
      <c r="I47" s="9"/>
      <c r="J47" s="9"/>
      <c r="K47" s="9"/>
      <c r="L47" s="9"/>
      <c r="M47" s="9"/>
      <c r="N47" s="9"/>
      <c r="O47" s="9"/>
      <c r="P47" s="19"/>
      <c r="Q47" s="25"/>
    </row>
    <row r="48" spans="2:17" x14ac:dyDescent="0.3">
      <c r="B48" s="24" t="s">
        <v>63</v>
      </c>
      <c r="C48" s="5">
        <v>23442.3</v>
      </c>
      <c r="D48" s="5">
        <v>20394</v>
      </c>
      <c r="E48" s="55">
        <v>7243.67</v>
      </c>
      <c r="F48" s="62">
        <v>30686</v>
      </c>
      <c r="G48" s="9"/>
      <c r="H48" s="9"/>
      <c r="I48" s="9"/>
      <c r="J48" s="9"/>
      <c r="K48" s="9"/>
      <c r="L48" s="9"/>
      <c r="M48" s="9"/>
      <c r="N48" s="9"/>
      <c r="O48" s="9"/>
      <c r="P48" s="19"/>
      <c r="Q48" s="25"/>
    </row>
    <row r="49" spans="2:17" x14ac:dyDescent="0.3">
      <c r="B49" s="24" t="s">
        <v>43</v>
      </c>
      <c r="C49" s="5">
        <v>35163</v>
      </c>
      <c r="D49" s="5">
        <v>30592</v>
      </c>
      <c r="E49" s="55">
        <v>10866</v>
      </c>
      <c r="F49" s="62">
        <v>46029</v>
      </c>
      <c r="G49" s="9"/>
      <c r="H49" s="9"/>
      <c r="I49" s="9"/>
      <c r="J49" s="9"/>
      <c r="K49" s="9"/>
      <c r="L49" s="9"/>
      <c r="M49" s="9"/>
      <c r="N49" s="9"/>
      <c r="O49" s="9"/>
      <c r="P49" s="19"/>
      <c r="Q49" s="25"/>
    </row>
    <row r="50" spans="2:17" x14ac:dyDescent="0.3">
      <c r="B50" s="24" t="s">
        <v>57</v>
      </c>
      <c r="C50" s="5"/>
      <c r="D50" s="5"/>
      <c r="E50" s="55"/>
      <c r="F50" s="62"/>
      <c r="G50" s="9"/>
      <c r="H50" s="9"/>
      <c r="I50" s="9"/>
      <c r="J50" s="9"/>
      <c r="K50" s="9"/>
      <c r="L50" s="9"/>
      <c r="M50" s="9"/>
      <c r="N50" s="9"/>
      <c r="O50" s="9"/>
      <c r="P50" s="19"/>
      <c r="Q50" s="25"/>
    </row>
    <row r="51" spans="2:17" x14ac:dyDescent="0.3">
      <c r="B51" s="22"/>
      <c r="C51" s="7"/>
      <c r="D51" s="7">
        <v>0</v>
      </c>
      <c r="E51" s="7">
        <v>0</v>
      </c>
      <c r="F51" s="7"/>
      <c r="G51" s="7">
        <f t="shared" ref="G51:P51" si="5">13*3750</f>
        <v>48750</v>
      </c>
      <c r="H51" s="7">
        <f t="shared" si="5"/>
        <v>48750</v>
      </c>
      <c r="I51" s="7">
        <f t="shared" si="5"/>
        <v>48750</v>
      </c>
      <c r="J51" s="7">
        <f t="shared" si="5"/>
        <v>48750</v>
      </c>
      <c r="K51" s="7">
        <f t="shared" si="5"/>
        <v>48750</v>
      </c>
      <c r="L51" s="7">
        <f t="shared" si="5"/>
        <v>48750</v>
      </c>
      <c r="M51" s="7">
        <f t="shared" si="5"/>
        <v>48750</v>
      </c>
      <c r="N51" s="7">
        <f t="shared" si="5"/>
        <v>48750</v>
      </c>
      <c r="O51" s="7">
        <f t="shared" si="5"/>
        <v>48750</v>
      </c>
      <c r="P51" s="16">
        <f t="shared" si="5"/>
        <v>48750</v>
      </c>
      <c r="Q51" s="25"/>
    </row>
    <row r="52" spans="2:17" x14ac:dyDescent="0.3"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2" t="s">
        <v>58</v>
      </c>
      <c r="C1" s="73"/>
      <c r="D1" s="73"/>
      <c r="E1" s="73"/>
      <c r="F1" s="73"/>
      <c r="G1" s="73"/>
      <c r="H1" s="73"/>
      <c r="I1" s="73"/>
      <c r="J1" s="73"/>
      <c r="K1" s="73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14</v>
      </c>
      <c r="C4" s="32" t="s">
        <v>22</v>
      </c>
      <c r="D4" s="33" t="s">
        <v>15</v>
      </c>
      <c r="E4" s="33" t="s">
        <v>16</v>
      </c>
      <c r="F4" s="33" t="s">
        <v>17</v>
      </c>
      <c r="G4" s="33" t="s">
        <v>6</v>
      </c>
      <c r="H4" s="33" t="s">
        <v>18</v>
      </c>
      <c r="I4" s="33" t="s">
        <v>7</v>
      </c>
      <c r="J4" s="33" t="s">
        <v>19</v>
      </c>
      <c r="K4" s="34" t="s">
        <v>21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7" t="s">
        <v>20</v>
      </c>
      <c r="C15" s="78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79" t="s">
        <v>27</v>
      </c>
      <c r="D19" s="79"/>
      <c r="E19" s="79"/>
      <c r="F19" s="33" t="s">
        <v>22</v>
      </c>
      <c r="G19" s="34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5" t="s">
        <v>23</v>
      </c>
      <c r="D20" s="75"/>
      <c r="E20" s="75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6" t="s">
        <v>24</v>
      </c>
      <c r="D21" s="76"/>
      <c r="E21" s="76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6" t="s">
        <v>25</v>
      </c>
      <c r="D22" s="76"/>
      <c r="E22" s="76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6"/>
      <c r="D23" s="76"/>
      <c r="E23" s="76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6" t="s">
        <v>26</v>
      </c>
      <c r="D24" s="76"/>
      <c r="E24" s="76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6"/>
      <c r="D25" s="76"/>
      <c r="E25" s="76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6"/>
      <c r="D26" s="76"/>
      <c r="E26" s="76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4" t="s">
        <v>20</v>
      </c>
      <c r="D27" s="74"/>
      <c r="E27" s="74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2019-10-24T04:56:08Z</dcterms:modified>
</cp:coreProperties>
</file>