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C443E33A-6CEE-4F92-BEA0-D0CFBA94CC2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БДДС!$A$1:$Q$44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7" l="1"/>
  <c r="D12" i="7"/>
  <c r="F6" i="7"/>
  <c r="D6" i="7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2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F21" i="7"/>
  <c r="G21" i="7"/>
  <c r="H21" i="7"/>
  <c r="I21" i="7"/>
  <c r="J21" i="7"/>
  <c r="K21" i="7"/>
  <c r="L21" i="7"/>
  <c r="M21" i="7"/>
  <c r="N21" i="7"/>
  <c r="O21" i="7"/>
  <c r="O12" i="7" s="1"/>
  <c r="P21" i="7"/>
  <c r="E13" i="7"/>
  <c r="E12" i="7" s="1"/>
  <c r="F13" i="7"/>
  <c r="G13" i="7"/>
  <c r="H13" i="7"/>
  <c r="I13" i="7"/>
  <c r="I12" i="7" s="1"/>
  <c r="J13" i="7"/>
  <c r="K13" i="7"/>
  <c r="L13" i="7"/>
  <c r="M13" i="7"/>
  <c r="M12" i="7" s="1"/>
  <c r="N13" i="7"/>
  <c r="P13" i="7"/>
  <c r="C13" i="7"/>
  <c r="C12" i="7" s="1"/>
  <c r="P12" i="7" l="1"/>
  <c r="F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2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<sst xmlns="http://schemas.openxmlformats.org/spreadsheetml/2006/main" count="76" uniqueCount="61">
  <si>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</si>
  <si>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</si>
  <si>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</si>
  <si>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</si>
  <si>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</si>
  <si>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</si>
  <si>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</si>
  <si>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</si>
  <si>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</si>
  <si>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</si>
  <si>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</si>
  <si>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</si>
  <si>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</si>
  <si>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</si>
  <si>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2.3. ОАО "Сбербанк России" (услуги банка)</t>
  </si>
  <si>
    <t>2.4. Приборы и оборудование</t>
  </si>
  <si>
    <t>2.5. Канцелярские товары</t>
  </si>
  <si>
    <t>2.6. Строительные и расходные материалы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</si>
  <si>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</si>
  <si>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</si>
  <si>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</si>
  <si>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</si>
  <si>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</si>
  <si>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</si>
  <si>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</si>
  <si>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</si>
  <si>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</si>
  <si>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</si>
  <si>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</si>
  <si>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</si>
  <si>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</si>
  <si>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</si>
  <si>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</si>
  <si>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</si>
  <si>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</si>
  <si>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</si>
  <si>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</si>
  <si>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</si>
  <si>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</si>
  <si>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</si>
  <si>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2.2. Услуги юриста</t>
  </si>
  <si>
    <t>2.3.Услуги бухгалтера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</si>
  <si>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01.05.2019</t>
    </r>
  </si>
  <si>
    <t>1.4. ООО "ЛОГУНОВ СТРОЙ" (аварийно-диспетчерское обслуживание - сантехнические работы )</t>
  </si>
  <si>
    <t xml:space="preserve">    2.9 МУП ГИАЦ (формирование квитанций)</t>
  </si>
  <si>
    <t xml:space="preserve">    2.10 Услуги паспортистки</t>
  </si>
  <si>
    <t>начисление</t>
  </si>
  <si>
    <t>налоги</t>
  </si>
  <si>
    <t xml:space="preserve">на руки </t>
  </si>
  <si>
    <t>Дворник</t>
  </si>
  <si>
    <t>Управляющий - 1 ставка</t>
  </si>
  <si>
    <t>итого</t>
  </si>
  <si>
    <t>Делопроизводитель - 1 ставка</t>
  </si>
  <si>
    <t>Уборщица - 1</t>
  </si>
  <si>
    <t>БЮДЖЕТ ДВИЖЕНИЯ ДЕНЕЖНЫХ СРЕДСТВ ЖСК "ВТОРОЙ" ФЕВРАЛЬ  2019г</t>
  </si>
  <si>
    <t xml:space="preserve">    2.11 Аренда офиса</t>
  </si>
  <si>
    <t xml:space="preserve">    2.8.Хоз. инвентарь прочий: мебель  для офиса</t>
  </si>
  <si>
    <t>2.7. Услуги связи (интернет, ростелеком)</t>
  </si>
  <si>
    <t xml:space="preserve">    2.12 Обслуживание домофона</t>
  </si>
  <si>
    <t>Уборщица - 2 (принята с 12 февраля)</t>
  </si>
  <si>
    <t xml:space="preserve">Расшифровка фонда оплаты труда за февраль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</si>
</sst>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4"/>
  <sheetViews>
    <sheetView showGridLines="0" tabSelected="1" view="pageBreakPreview" zoomScaleNormal="100" zoomScaleSheetLayoutView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B44" sqref="B44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3" t="s">
        <v>54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5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25"/>
    </row>
    <row r="4" spans="2:17" x14ac:dyDescent="0.3">
      <c r="B4" s="66"/>
      <c r="C4" s="64">
        <v>43524</v>
      </c>
      <c r="D4" s="64"/>
      <c r="E4" s="64">
        <v>43555</v>
      </c>
      <c r="F4" s="64"/>
      <c r="G4" s="64">
        <v>43159</v>
      </c>
      <c r="H4" s="64"/>
      <c r="I4" s="64">
        <v>43190</v>
      </c>
      <c r="J4" s="64"/>
      <c r="K4" s="64">
        <v>43220</v>
      </c>
      <c r="L4" s="64"/>
      <c r="M4" s="64">
        <v>43251</v>
      </c>
      <c r="N4" s="64"/>
      <c r="O4" s="64">
        <v>43281</v>
      </c>
      <c r="P4" s="68"/>
      <c r="Q4" s="25"/>
    </row>
    <row r="5" spans="2:17" ht="15" thickBot="1" x14ac:dyDescent="0.35">
      <c r="B5" s="67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878147</v>
      </c>
      <c r="D6" s="3">
        <f>D7+D8</f>
        <v>1155400</v>
      </c>
      <c r="E6" s="3">
        <f>E7+E8</f>
        <v>878147</v>
      </c>
      <c r="F6" s="3">
        <f>F7+F8</f>
        <v>0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34</v>
      </c>
      <c r="C7" s="3">
        <v>203000</v>
      </c>
      <c r="D7" s="3">
        <v>125800</v>
      </c>
      <c r="E7" s="3">
        <v>203000</v>
      </c>
      <c r="F7" s="3">
        <v>0</v>
      </c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35</v>
      </c>
      <c r="C8" s="3">
        <v>675147</v>
      </c>
      <c r="D8" s="3">
        <v>1029600</v>
      </c>
      <c r="E8" s="3">
        <v>675147</v>
      </c>
      <c r="F8" s="3">
        <v>0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C13+C21</f>
        <v>625945</v>
      </c>
      <c r="D12" s="3">
        <f t="shared" ref="D12:E12" si="1">D13+D21</f>
        <v>637550</v>
      </c>
      <c r="E12" s="3">
        <f t="shared" si="1"/>
        <v>608085</v>
      </c>
      <c r="F12" s="3">
        <f t="shared" ref="F12:P12" si="2">F13+F21</f>
        <v>0</v>
      </c>
      <c r="G12" s="3">
        <f t="shared" si="2"/>
        <v>64000</v>
      </c>
      <c r="H12" s="3">
        <f t="shared" si="2"/>
        <v>0</v>
      </c>
      <c r="I12" s="3">
        <f t="shared" si="2"/>
        <v>6000</v>
      </c>
      <c r="J12" s="3">
        <f t="shared" si="2"/>
        <v>0</v>
      </c>
      <c r="K12" s="3">
        <f t="shared" si="2"/>
        <v>6000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37200</v>
      </c>
      <c r="P12" s="14">
        <f t="shared" si="2"/>
        <v>0</v>
      </c>
      <c r="Q12" s="25"/>
    </row>
    <row r="13" spans="2:17" x14ac:dyDescent="0.3">
      <c r="B13" s="22" t="s">
        <v>9</v>
      </c>
      <c r="C13" s="7">
        <f>SUM(C14:C20)</f>
        <v>206400</v>
      </c>
      <c r="D13" s="7">
        <v>211487</v>
      </c>
      <c r="E13" s="7">
        <f t="shared" ref="E13:P13" si="3">SUM(E14:E20)</f>
        <v>206400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37200</v>
      </c>
      <c r="P13" s="16">
        <f t="shared" si="3"/>
        <v>0</v>
      </c>
      <c r="Q13" s="25"/>
    </row>
    <row r="14" spans="2:17" ht="26.4" x14ac:dyDescent="0.3">
      <c r="B14" s="20" t="s">
        <v>12</v>
      </c>
      <c r="C14" s="4"/>
      <c r="D14" s="4">
        <v>0</v>
      </c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>
        <v>80000</v>
      </c>
      <c r="D15" s="4">
        <v>94164</v>
      </c>
      <c r="E15" s="4">
        <v>80000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36</v>
      </c>
      <c r="C16" s="4">
        <v>50000</v>
      </c>
      <c r="D16" s="4">
        <v>40923</v>
      </c>
      <c r="E16" s="4">
        <v>50000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43</v>
      </c>
      <c r="C17" s="4">
        <v>30000</v>
      </c>
      <c r="D17" s="4">
        <v>30000</v>
      </c>
      <c r="E17" s="4">
        <v>30000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37</v>
      </c>
      <c r="C18" s="56">
        <v>41400</v>
      </c>
      <c r="D18" s="4">
        <v>41400</v>
      </c>
      <c r="E18" s="4">
        <v>41400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38</v>
      </c>
      <c r="C19" s="4">
        <v>5000</v>
      </c>
      <c r="D19" s="4">
        <v>5000</v>
      </c>
      <c r="E19" s="4">
        <v>5000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ht="26.4" x14ac:dyDescent="0.3">
      <c r="B21" s="22" t="s">
        <v>11</v>
      </c>
      <c r="C21" s="8">
        <v>419545</v>
      </c>
      <c r="D21" s="8">
        <v>426063</v>
      </c>
      <c r="E21" s="8">
        <v>401685</v>
      </c>
      <c r="F21" s="8">
        <f t="shared" ref="F21:P21" si="4">SUM(F22:F30)</f>
        <v>0</v>
      </c>
      <c r="G21" s="8">
        <f t="shared" si="4"/>
        <v>64000</v>
      </c>
      <c r="H21" s="8">
        <f t="shared" si="4"/>
        <v>0</v>
      </c>
      <c r="I21" s="8">
        <f t="shared" si="4"/>
        <v>6000</v>
      </c>
      <c r="J21" s="8">
        <f t="shared" si="4"/>
        <v>0</v>
      </c>
      <c r="K21" s="8">
        <f t="shared" si="4"/>
        <v>6000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17">
        <f t="shared" si="4"/>
        <v>0</v>
      </c>
      <c r="Q21" s="25"/>
    </row>
    <row r="22" spans="2:17" x14ac:dyDescent="0.3">
      <c r="B22" s="20" t="s">
        <v>39</v>
      </c>
      <c r="C22" s="5">
        <v>244685</v>
      </c>
      <c r="D22" s="5">
        <v>233945</v>
      </c>
      <c r="E22" s="5">
        <v>244685</v>
      </c>
      <c r="F22" s="5"/>
      <c r="G22" s="5">
        <f>15000+12000+10000+5000+7000+8000</f>
        <v>57000</v>
      </c>
      <c r="H22" s="5"/>
      <c r="I22" s="5"/>
      <c r="J22" s="5"/>
      <c r="K22" s="5"/>
      <c r="L22" s="5"/>
      <c r="M22" s="5"/>
      <c r="N22" s="5"/>
      <c r="O22" s="5"/>
      <c r="P22" s="18"/>
      <c r="Q22" s="25"/>
    </row>
    <row r="23" spans="2:17" x14ac:dyDescent="0.3">
      <c r="B23" s="20" t="s">
        <v>40</v>
      </c>
      <c r="C23" s="5">
        <v>40000</v>
      </c>
      <c r="D23" s="5">
        <v>45000</v>
      </c>
      <c r="E23" s="5">
        <v>40000</v>
      </c>
      <c r="F23" s="5">
        <v>0</v>
      </c>
      <c r="G23" s="5">
        <v>1000</v>
      </c>
      <c r="H23" s="5">
        <v>0</v>
      </c>
      <c r="I23" s="5">
        <v>1000</v>
      </c>
      <c r="J23" s="5">
        <v>0</v>
      </c>
      <c r="K23" s="5">
        <v>1000</v>
      </c>
      <c r="L23" s="5">
        <v>0</v>
      </c>
      <c r="M23" s="5">
        <v>0</v>
      </c>
      <c r="N23" s="5">
        <v>0</v>
      </c>
      <c r="O23" s="5">
        <v>0</v>
      </c>
      <c r="P23" s="15">
        <v>0</v>
      </c>
      <c r="Q23" s="25"/>
    </row>
    <row r="24" spans="2:17" x14ac:dyDescent="0.3">
      <c r="B24" s="20" t="s">
        <v>41</v>
      </c>
      <c r="C24" s="5">
        <v>60000</v>
      </c>
      <c r="D24" s="5">
        <v>60000</v>
      </c>
      <c r="E24" s="5">
        <v>60000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5"/>
      <c r="Q24" s="25"/>
    </row>
    <row r="25" spans="2:17" x14ac:dyDescent="0.3">
      <c r="B25" s="20" t="s">
        <v>14</v>
      </c>
      <c r="C25" s="5">
        <v>7000</v>
      </c>
      <c r="D25" s="5">
        <v>4548</v>
      </c>
      <c r="E25" s="5">
        <v>7000</v>
      </c>
      <c r="F25" s="5">
        <v>0</v>
      </c>
      <c r="G25" s="5"/>
      <c r="H25" s="5"/>
      <c r="I25" s="5"/>
      <c r="J25" s="5"/>
      <c r="K25" s="5"/>
      <c r="L25" s="5"/>
      <c r="M25" s="9"/>
      <c r="N25" s="9"/>
      <c r="O25" s="9"/>
      <c r="P25" s="19"/>
      <c r="Q25" s="25"/>
    </row>
    <row r="26" spans="2:17" x14ac:dyDescent="0.3">
      <c r="B26" s="23" t="s">
        <v>15</v>
      </c>
      <c r="C26" s="5">
        <v>5000</v>
      </c>
      <c r="D26" s="5">
        <v>0</v>
      </c>
      <c r="E26" s="5">
        <v>5000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5">
        <v>0</v>
      </c>
      <c r="Q26" s="25"/>
    </row>
    <row r="27" spans="2:17" x14ac:dyDescent="0.3">
      <c r="B27" s="23" t="s">
        <v>16</v>
      </c>
      <c r="C27" s="5">
        <v>5000</v>
      </c>
      <c r="D27" s="5">
        <v>900</v>
      </c>
      <c r="E27" s="5">
        <v>5000</v>
      </c>
      <c r="F27" s="5">
        <v>0</v>
      </c>
      <c r="G27" s="5">
        <v>1000</v>
      </c>
      <c r="H27" s="5">
        <v>0</v>
      </c>
      <c r="I27" s="5"/>
      <c r="J27" s="5"/>
      <c r="K27" s="5"/>
      <c r="L27" s="5"/>
      <c r="M27" s="5"/>
      <c r="N27" s="5"/>
      <c r="O27" s="5"/>
      <c r="P27" s="15"/>
      <c r="Q27" s="25"/>
    </row>
    <row r="28" spans="2:17" x14ac:dyDescent="0.3">
      <c r="B28" s="23" t="s">
        <v>17</v>
      </c>
      <c r="C28" s="5">
        <v>20000</v>
      </c>
      <c r="D28" s="5"/>
      <c r="E28" s="5">
        <v>20000</v>
      </c>
      <c r="F28" s="5">
        <v>0</v>
      </c>
      <c r="G28" s="5"/>
      <c r="H28" s="5"/>
      <c r="I28" s="5"/>
      <c r="J28" s="5"/>
      <c r="K28" s="5"/>
      <c r="L28" s="5"/>
      <c r="M28" s="9"/>
      <c r="N28" s="9"/>
      <c r="O28" s="9"/>
      <c r="P28" s="19"/>
      <c r="Q28" s="25"/>
    </row>
    <row r="29" spans="2:17" x14ac:dyDescent="0.3">
      <c r="B29" s="23" t="s">
        <v>57</v>
      </c>
      <c r="C29" s="5">
        <v>2744</v>
      </c>
      <c r="D29" s="5">
        <v>2744</v>
      </c>
      <c r="E29" s="5"/>
      <c r="F29" s="5">
        <v>0</v>
      </c>
      <c r="G29" s="5">
        <v>5000</v>
      </c>
      <c r="H29" s="5">
        <v>0</v>
      </c>
      <c r="I29" s="5">
        <v>5000</v>
      </c>
      <c r="J29" s="5">
        <v>0</v>
      </c>
      <c r="K29" s="5">
        <v>5000</v>
      </c>
      <c r="L29" s="5">
        <v>0</v>
      </c>
      <c r="M29" s="9"/>
      <c r="N29" s="9"/>
      <c r="O29" s="9"/>
      <c r="P29" s="19"/>
      <c r="Q29" s="25"/>
    </row>
    <row r="30" spans="2:17" x14ac:dyDescent="0.3">
      <c r="B30" s="24" t="s">
        <v>56</v>
      </c>
      <c r="C30" s="5">
        <v>10000</v>
      </c>
      <c r="D30" s="5">
        <v>51800</v>
      </c>
      <c r="E30" s="55">
        <v>10000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Q30" s="25"/>
    </row>
    <row r="31" spans="2:17" x14ac:dyDescent="0.3">
      <c r="B31" s="24" t="s">
        <v>44</v>
      </c>
      <c r="C31" s="5">
        <v>5000</v>
      </c>
      <c r="D31" s="5">
        <v>3710</v>
      </c>
      <c r="E31" s="55">
        <v>5000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45</v>
      </c>
      <c r="C32" s="5">
        <v>5000</v>
      </c>
      <c r="D32" s="5">
        <v>5000</v>
      </c>
      <c r="E32" s="55">
        <v>5000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 t="s">
        <v>55</v>
      </c>
      <c r="C33" s="5">
        <v>15116.4</v>
      </c>
      <c r="D33" s="5">
        <v>15116</v>
      </c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24" t="s">
        <v>58</v>
      </c>
      <c r="C34" s="5"/>
      <c r="D34" s="5">
        <v>3300</v>
      </c>
      <c r="E34" s="55"/>
      <c r="F34" s="9"/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24"/>
      <c r="C35" s="5"/>
      <c r="D35" s="5"/>
      <c r="E35" s="55"/>
      <c r="F35" s="9"/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57" t="s">
        <v>60</v>
      </c>
      <c r="C36" s="58" t="s">
        <v>46</v>
      </c>
      <c r="D36" s="58" t="s">
        <v>48</v>
      </c>
      <c r="E36" s="59" t="s">
        <v>47</v>
      </c>
      <c r="F36" s="61" t="s">
        <v>51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50</v>
      </c>
      <c r="C37" s="5">
        <v>57498</v>
      </c>
      <c r="D37" s="5">
        <v>50023</v>
      </c>
      <c r="E37" s="55">
        <v>17766.88</v>
      </c>
      <c r="F37" s="60">
        <v>75265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52</v>
      </c>
      <c r="C38" s="5">
        <v>35658</v>
      </c>
      <c r="D38" s="5">
        <v>31023</v>
      </c>
      <c r="E38" s="55">
        <v>11018.32</v>
      </c>
      <c r="F38" s="60">
        <v>46676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53</v>
      </c>
      <c r="C39" s="5">
        <v>35163.449999999997</v>
      </c>
      <c r="D39" s="5">
        <v>30592.45</v>
      </c>
      <c r="E39" s="55">
        <v>10865.5</v>
      </c>
      <c r="F39" s="60">
        <v>46029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59</v>
      </c>
      <c r="C40" s="5">
        <v>15237.5</v>
      </c>
      <c r="D40" s="5">
        <v>13257</v>
      </c>
      <c r="E40" s="55">
        <v>4708</v>
      </c>
      <c r="F40" s="60">
        <v>19946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49</v>
      </c>
      <c r="C41" s="5">
        <v>35163.449999999997</v>
      </c>
      <c r="D41" s="5">
        <v>30592.45</v>
      </c>
      <c r="E41" s="55">
        <v>10865.5</v>
      </c>
      <c r="F41" s="60">
        <v>46029</v>
      </c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/>
      <c r="C42" s="5"/>
      <c r="D42" s="5"/>
      <c r="E42" s="55"/>
      <c r="F42" s="62">
        <f>SUM(F37:F41)</f>
        <v>233945</v>
      </c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24"/>
      <c r="C43" s="5"/>
      <c r="D43" s="5"/>
      <c r="E43" s="55"/>
      <c r="F43" s="9"/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topLeftCell="A13" zoomScale="85" zoomScaleNormal="85" zoomScaleSheetLayoutView="85" workbookViewId="0">
      <selection activeCell="C24" sqref="C24:E2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1" t="s">
        <v>42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18</v>
      </c>
      <c r="C4" s="32" t="s">
        <v>26</v>
      </c>
      <c r="D4" s="33" t="s">
        <v>19</v>
      </c>
      <c r="E4" s="33" t="s">
        <v>20</v>
      </c>
      <c r="F4" s="33" t="s">
        <v>21</v>
      </c>
      <c r="G4" s="33" t="s">
        <v>6</v>
      </c>
      <c r="H4" s="33" t="s">
        <v>22</v>
      </c>
      <c r="I4" s="33" t="s">
        <v>7</v>
      </c>
      <c r="J4" s="33" t="s">
        <v>23</v>
      </c>
      <c r="K4" s="34" t="s">
        <v>25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6" t="s">
        <v>24</v>
      </c>
      <c r="C15" s="77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8" t="s">
        <v>31</v>
      </c>
      <c r="D19" s="78"/>
      <c r="E19" s="78"/>
      <c r="F19" s="33" t="s">
        <v>26</v>
      </c>
      <c r="G19" s="34" t="s">
        <v>25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4" t="s">
        <v>27</v>
      </c>
      <c r="D20" s="74"/>
      <c r="E20" s="74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5" t="s">
        <v>28</v>
      </c>
      <c r="D21" s="75"/>
      <c r="E21" s="75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5" t="s">
        <v>29</v>
      </c>
      <c r="D22" s="75"/>
      <c r="E22" s="75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5"/>
      <c r="D23" s="75"/>
      <c r="E23" s="75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5" t="s">
        <v>30</v>
      </c>
      <c r="D24" s="75"/>
      <c r="E24" s="75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5"/>
      <c r="D25" s="75"/>
      <c r="E25" s="75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5"/>
      <c r="D26" s="75"/>
      <c r="E26" s="75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3" t="s">
        <v>24</v>
      </c>
      <c r="D27" s="73"/>
      <c r="E27" s="73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2019-05-30T10:47:41Z</dcterms:modified>
</cp:coreProperties>
</file>