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БДДС" sheetId="7" r:id="rId1"/>
    <sheet name="РД" sheetId="10" r:id="rId2"/>
  </sheets>
  <definedNames>
    <definedName name="_xlnm.Print_Area" localSheetId="0">БДДС!$A$1:$Q$59</definedName>
    <definedName name="_xlnm.Print_Area" localSheetId="1">РД!$A$1:$L$28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D12" i="7"/>
  <c r="E12" i="7"/>
  <c r="F12" i="7"/>
  <c r="E31" i="7"/>
  <c r="E13" i="7"/>
  <c r="D31" i="7" l="1"/>
  <c r="C14" i="7" l="1"/>
  <c r="C13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2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31" i="7"/>
  <c r="H31" i="7"/>
  <c r="I31" i="7"/>
  <c r="J31" i="7"/>
  <c r="K31" i="7"/>
  <c r="L31" i="7"/>
  <c r="M31" i="7"/>
  <c r="N31" i="7"/>
  <c r="O31" i="7"/>
  <c r="O12" i="7" s="1"/>
  <c r="P31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>
  <authors>
    <author>Автор</author>
  </authors>
  <commentList>
    <comment ref="O19" authorId="0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2" authorId="0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<sst xmlns="http://schemas.openxmlformats.org/spreadsheetml/2006/main" count="95" uniqueCount="78">
  <si>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</si>
  <si>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</si>
  <si>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</si>
  <si>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</si>
  <si>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</si>
  <si>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</si>
  <si>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</si>
  <si>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</si>
  <si>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</si>
  <si>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</si>
  <si>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</si>
  <si>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</si>
  <si>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</si>
  <si>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</si>
  <si>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</si>
  <si>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</si>
  <si>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</si>
  <si>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</si>
  <si>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</si>
  <si>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</si>
  <si>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</si>
  <si>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</si>
  <si>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</si>
  <si>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</si>
  <si>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</si>
  <si>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</si>
  <si>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</si>
  <si>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</si>
  <si>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</si>
  <si>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</si>
  <si>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</si>
  <si>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</si>
  <si>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</si>
  <si>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</si>
  <si>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</si>
  <si>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</si>
  <si>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 xml:space="preserve">Управляющий - 1 ставка </t>
  </si>
  <si>
    <t>2.2.Услуги бухгалтера</t>
  </si>
  <si>
    <t>2.3. ОАО "Сбербанк России" (услуги банка)</t>
  </si>
  <si>
    <t>на руки</t>
  </si>
  <si>
    <t>1.7.  ИП Потапов О.В. (обслуживание электрических сетей)</t>
  </si>
  <si>
    <t xml:space="preserve">Делопроизводитель </t>
  </si>
  <si>
    <t xml:space="preserve">Рабочий по зданию </t>
  </si>
  <si>
    <t xml:space="preserve">1.4. ООО "ЛОГ СТРОЙ" (аварийно-диспетчерское обслуживание - сантехнические работы ) </t>
  </si>
  <si>
    <t xml:space="preserve">Уборщица - 1  </t>
  </si>
  <si>
    <t xml:space="preserve">Дворник </t>
  </si>
  <si>
    <t xml:space="preserve">Уборщица -3 </t>
  </si>
  <si>
    <t>Столбец1</t>
  </si>
  <si>
    <t xml:space="preserve">1.5. ООО "ДВ Лифтмонтаж" (техническое обслуживание и ремонт лифтов)  </t>
  </si>
  <si>
    <t>1.8. ПСК ООО (опрессовка ГВС, ХВС, систем отопления)</t>
  </si>
  <si>
    <t>2.5. Строительные и расходные материалы</t>
  </si>
  <si>
    <t xml:space="preserve">    2.7. МУП ГИАЦ (формирование квитанций)</t>
  </si>
  <si>
    <t xml:space="preserve">    2.8. Услуги паспортистки</t>
  </si>
  <si>
    <t xml:space="preserve">   2.9. Система ГИС ЖКХ</t>
  </si>
  <si>
    <t>1.9. Коммунальные платежи за офис ( кв. 254)</t>
  </si>
  <si>
    <t>1.10. Юридические услуги</t>
  </si>
  <si>
    <t>1.11. ООО "ДВ Лифтмонтаж" ( ремонт лифтового оборудования)</t>
  </si>
  <si>
    <t>1.12.Гидравлические испытания системы отопления (ООО ЛОГ Строй)</t>
  </si>
  <si>
    <t>1.13. Обслуживание системы видеонаблюдения</t>
  </si>
  <si>
    <t>1.14 ООО ДальЭкспертЦентр (оцента лифтов)</t>
  </si>
  <si>
    <t>1.15 Услуги илососа</t>
  </si>
  <si>
    <t>1.16 Снегоуборка</t>
  </si>
  <si>
    <t xml:space="preserve">Уборщица - 2 ( 2 ставки: 4 подъезда + офис) </t>
  </si>
  <si>
    <t>Расшифровка фонда оплаты труда в месяц</t>
  </si>
  <si>
    <t>52 543</t>
  </si>
  <si>
    <t>133 500</t>
  </si>
  <si>
    <t>578 254</t>
  </si>
  <si>
    <t>БЮДЖЕТ ДВИЖЕНИЯ ДЕНЕЖНЫХ СРЕДСТВ ЖСК "ВТОРОЙ" за 2022-2023 гг</t>
  </si>
  <si>
    <t>1.1. ООО РВК-Сахалин (холодное водоснабжение и водоотведение)</t>
  </si>
  <si>
    <t>83 675</t>
  </si>
  <si>
    <t>1 131 280,00</t>
  </si>
  <si>
    <t xml:space="preserve">  2.10. Интернет, программное обслуживание, сайт</t>
  </si>
  <si>
    <t>1.17 Страхование (лифты)</t>
  </si>
  <si>
    <t xml:space="preserve">    2.6..Хоз. инвентарь прочий (таблички/указатели на этажи)</t>
  </si>
  <si>
    <t>насос центробежный вертикальный</t>
  </si>
  <si>
    <t>регулятор давления</t>
  </si>
  <si>
    <t>2.6. Материалы для обслуживания систем водоснабжения дома, в том числе:</t>
  </si>
  <si>
    <t>2.4. Канцелярские товары, почтовые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</si>
</sst>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165" fontId="4" fillId="0" borderId="30" xfId="1" applyNumberFormat="1" applyFont="1" applyBorder="1" applyAlignment="1">
      <alignment vertical="center"/>
    </xf>
    <xf numFmtId="0" fontId="0" fillId="0" borderId="1" xfId="0" applyBorder="1"/>
    <xf numFmtId="0" fontId="3" fillId="0" borderId="14" xfId="0" applyNumberFormat="1" applyFont="1" applyBorder="1" applyAlignment="1">
      <alignment horizontal="left" vertical="center" wrapText="1" indent="3"/>
    </xf>
    <xf numFmtId="44" fontId="3" fillId="0" borderId="2" xfId="1" applyNumberFormat="1" applyFont="1" applyBorder="1" applyAlignment="1">
      <alignment vertical="center"/>
    </xf>
    <xf numFmtId="41" fontId="3" fillId="0" borderId="2" xfId="2" applyFont="1" applyBorder="1" applyAlignment="1">
      <alignment horizontal="center" vertical="center"/>
    </xf>
    <xf numFmtId="0" fontId="3" fillId="0" borderId="2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3" fontId="3" fillId="0" borderId="2" xfId="1" applyNumberFormat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vertical="center"/>
    </xf>
    <xf numFmtId="3" fontId="3" fillId="0" borderId="2" xfId="2" applyNumberFormat="1" applyFont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top"/>
    </xf>
    <xf numFmtId="165" fontId="3" fillId="3" borderId="2" xfId="1" applyNumberFormat="1" applyFont="1" applyFill="1" applyBorder="1" applyAlignment="1">
      <alignment horizontal="center" vertical="center"/>
    </xf>
    <xf numFmtId="41" fontId="3" fillId="3" borderId="2" xfId="2" applyFont="1" applyFill="1" applyBorder="1" applyAlignment="1"/>
    <xf numFmtId="3" fontId="2" fillId="0" borderId="2" xfId="2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 indent="3"/>
    </xf>
    <xf numFmtId="3" fontId="2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41" fontId="3" fillId="3" borderId="2" xfId="2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R1:R60" totalsRowShown="0">
  <autoFilter ref="R1:R60"/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tabSelected="1" zoomScaleNormal="100" zoomScaleSheetLayoutView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F12" sqref="F12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6.140625" customWidth="1"/>
    <col min="4" max="4" width="15.42578125" customWidth="1"/>
    <col min="5" max="5" width="15" customWidth="1"/>
    <col min="6" max="6" width="16.7109375" style="73" customWidth="1"/>
    <col min="7" max="16" width="11.5703125" hidden="1" customWidth="1" outlineLevel="1"/>
    <col min="17" max="17" width="2.7109375" customWidth="1" collapsed="1"/>
    <col min="18" max="18" width="28.5703125" customWidth="1"/>
  </cols>
  <sheetData>
    <row r="1" spans="2:18" x14ac:dyDescent="0.25">
      <c r="B1" s="88" t="s">
        <v>67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R1" t="s">
        <v>47</v>
      </c>
    </row>
    <row r="2" spans="2:18" ht="15.75" thickBot="1" x14ac:dyDescent="0.3">
      <c r="B2" s="1"/>
      <c r="C2" s="1"/>
      <c r="D2" s="1"/>
      <c r="E2" s="1"/>
      <c r="F2" s="7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8" x14ac:dyDescent="0.25">
      <c r="B3" s="91" t="s">
        <v>0</v>
      </c>
      <c r="C3" s="95" t="s">
        <v>1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24"/>
      <c r="R3" s="61"/>
    </row>
    <row r="4" spans="2:18" x14ac:dyDescent="0.25">
      <c r="B4" s="92"/>
      <c r="C4" s="89">
        <v>2022</v>
      </c>
      <c r="D4" s="89"/>
      <c r="E4" s="89">
        <v>2023</v>
      </c>
      <c r="F4" s="89"/>
      <c r="G4" s="90">
        <v>43159</v>
      </c>
      <c r="H4" s="90"/>
      <c r="I4" s="90">
        <v>43190</v>
      </c>
      <c r="J4" s="90"/>
      <c r="K4" s="90">
        <v>43220</v>
      </c>
      <c r="L4" s="90"/>
      <c r="M4" s="90">
        <v>43251</v>
      </c>
      <c r="N4" s="90"/>
      <c r="O4" s="90">
        <v>43281</v>
      </c>
      <c r="P4" s="94"/>
      <c r="Q4" s="24"/>
      <c r="R4" s="61"/>
    </row>
    <row r="5" spans="2:18" ht="15.75" thickBot="1" x14ac:dyDescent="0.3">
      <c r="B5" s="93"/>
      <c r="C5" s="9" t="s">
        <v>2</v>
      </c>
      <c r="D5" s="9" t="s">
        <v>3</v>
      </c>
      <c r="E5" s="9" t="s">
        <v>2</v>
      </c>
      <c r="F5" s="72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  <c r="R5" s="61"/>
    </row>
    <row r="6" spans="2:18" ht="23.25" customHeight="1" x14ac:dyDescent="0.25">
      <c r="B6" s="20" t="s">
        <v>8</v>
      </c>
      <c r="C6" s="2">
        <v>8510400</v>
      </c>
      <c r="D6" s="2">
        <v>7824350</v>
      </c>
      <c r="E6" s="2">
        <v>8510400</v>
      </c>
      <c r="F6" s="86">
        <v>8199181.4500000002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  <c r="R6" s="61"/>
    </row>
    <row r="7" spans="2:18" ht="23.25" customHeight="1" x14ac:dyDescent="0.25">
      <c r="B7" s="20" t="s">
        <v>29</v>
      </c>
      <c r="C7" s="2"/>
      <c r="D7" s="2">
        <v>56550</v>
      </c>
      <c r="E7" s="2"/>
      <c r="F7" s="86">
        <v>2800</v>
      </c>
      <c r="G7" s="2"/>
      <c r="H7" s="2"/>
      <c r="I7" s="2"/>
      <c r="J7" s="2"/>
      <c r="K7" s="2"/>
      <c r="L7" s="2"/>
      <c r="M7" s="2"/>
      <c r="N7" s="2"/>
      <c r="O7" s="2"/>
      <c r="P7" s="13"/>
      <c r="Q7" s="24"/>
      <c r="R7" s="61"/>
    </row>
    <row r="8" spans="2:18" ht="23.25" customHeight="1" x14ac:dyDescent="0.25">
      <c r="B8" s="20" t="s">
        <v>30</v>
      </c>
      <c r="C8" s="2">
        <v>8510400</v>
      </c>
      <c r="D8" s="2">
        <v>7767800</v>
      </c>
      <c r="E8" s="2">
        <v>8510400</v>
      </c>
      <c r="F8" s="86">
        <v>8196381.4500000002</v>
      </c>
      <c r="G8" s="2">
        <v>663949</v>
      </c>
      <c r="H8" s="2"/>
      <c r="I8" s="2"/>
      <c r="J8" s="2"/>
      <c r="K8" s="2"/>
      <c r="L8" s="2"/>
      <c r="M8" s="2"/>
      <c r="N8" s="2"/>
      <c r="O8" s="2"/>
      <c r="P8" s="2"/>
      <c r="Q8" s="60"/>
      <c r="R8" s="61"/>
    </row>
    <row r="9" spans="2:18" x14ac:dyDescent="0.25">
      <c r="B9" s="19"/>
      <c r="C9" s="3"/>
      <c r="D9" s="3"/>
      <c r="E9" s="3"/>
      <c r="F9" s="65"/>
      <c r="G9" s="3"/>
      <c r="H9" s="3"/>
      <c r="I9" s="3"/>
      <c r="J9" s="3"/>
      <c r="K9" s="3"/>
      <c r="L9" s="3"/>
      <c r="M9" s="3"/>
      <c r="N9" s="3"/>
      <c r="O9" s="3"/>
      <c r="P9" s="12"/>
      <c r="Q9" s="24"/>
      <c r="R9" s="61"/>
    </row>
    <row r="10" spans="2:18" x14ac:dyDescent="0.25">
      <c r="B10" s="21"/>
      <c r="C10" s="6"/>
      <c r="D10" s="6"/>
      <c r="E10" s="6"/>
      <c r="F10" s="6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  <c r="R10" s="61"/>
    </row>
    <row r="11" spans="2:18" x14ac:dyDescent="0.25">
      <c r="B11" s="11"/>
      <c r="C11" s="3"/>
      <c r="D11" s="3"/>
      <c r="E11" s="3"/>
      <c r="F11" s="65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  <c r="R11" s="61"/>
    </row>
    <row r="12" spans="2:18" ht="23.25" customHeight="1" x14ac:dyDescent="0.25">
      <c r="B12" s="20" t="s">
        <v>10</v>
      </c>
      <c r="C12" s="2">
        <f>C13+C31</f>
        <v>8335036</v>
      </c>
      <c r="D12" s="2">
        <f>D13+D31</f>
        <v>10383054.149999999</v>
      </c>
      <c r="E12" s="2">
        <f>E13+E31</f>
        <v>9953647</v>
      </c>
      <c r="F12" s="86">
        <f>F13+F31</f>
        <v>10208553</v>
      </c>
      <c r="G12" s="2">
        <f t="shared" ref="G12:P12" si="1">G13+G31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  <c r="R12" s="61"/>
    </row>
    <row r="13" spans="2:18" x14ac:dyDescent="0.25">
      <c r="B13" s="21" t="s">
        <v>9</v>
      </c>
      <c r="C13" s="6">
        <f>C14+C15+C16+C17+C18+C19+C20+C22+C23</f>
        <v>3374100</v>
      </c>
      <c r="D13" s="6">
        <v>5473506</v>
      </c>
      <c r="E13" s="6">
        <f>SUM(E14:E30)</f>
        <v>4940500</v>
      </c>
      <c r="F13" s="83">
        <v>5113779</v>
      </c>
      <c r="G13" s="6">
        <f t="shared" ref="G13:P13" si="2">SUM(G14:G30)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  <c r="R13" s="61"/>
    </row>
    <row r="14" spans="2:18" ht="25.5" x14ac:dyDescent="0.25">
      <c r="B14" s="19" t="s">
        <v>68</v>
      </c>
      <c r="C14" s="3">
        <f>4275*12</f>
        <v>51300</v>
      </c>
      <c r="D14" s="64" t="s">
        <v>64</v>
      </c>
      <c r="E14" s="3">
        <v>51300</v>
      </c>
      <c r="F14" s="67">
        <v>81410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  <c r="R14" s="61"/>
    </row>
    <row r="15" spans="2:18" ht="25.5" x14ac:dyDescent="0.25">
      <c r="B15" s="19" t="s">
        <v>12</v>
      </c>
      <c r="C15" s="3">
        <v>600000</v>
      </c>
      <c r="D15" s="64" t="s">
        <v>65</v>
      </c>
      <c r="E15" s="3">
        <v>250000</v>
      </c>
      <c r="F15" s="67" t="s">
        <v>69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  <c r="R15" s="61"/>
    </row>
    <row r="16" spans="2:18" x14ac:dyDescent="0.25">
      <c r="B16" s="19" t="s">
        <v>31</v>
      </c>
      <c r="C16" s="3">
        <v>600000</v>
      </c>
      <c r="D16" s="64" t="s">
        <v>66</v>
      </c>
      <c r="E16" s="3">
        <v>600000</v>
      </c>
      <c r="F16" s="76">
        <v>738435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  <c r="R16" s="61"/>
    </row>
    <row r="17" spans="2:18" ht="25.5" x14ac:dyDescent="0.25">
      <c r="B17" s="19" t="s">
        <v>43</v>
      </c>
      <c r="C17" s="3">
        <v>360000</v>
      </c>
      <c r="D17" s="87">
        <v>375000</v>
      </c>
      <c r="E17" s="3">
        <v>540000</v>
      </c>
      <c r="F17" s="74">
        <v>540000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  <c r="R17" s="61"/>
    </row>
    <row r="18" spans="2:18" ht="25.5" x14ac:dyDescent="0.25">
      <c r="B18" s="53" t="s">
        <v>48</v>
      </c>
      <c r="C18" s="55">
        <v>1042800</v>
      </c>
      <c r="D18" s="87">
        <v>1137600</v>
      </c>
      <c r="E18" s="3">
        <v>1137600</v>
      </c>
      <c r="F18" s="77">
        <v>1137600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  <c r="R18" s="61"/>
    </row>
    <row r="19" spans="2:18" ht="25.5" x14ac:dyDescent="0.25">
      <c r="B19" s="19" t="s">
        <v>32</v>
      </c>
      <c r="C19" s="3">
        <v>60000</v>
      </c>
      <c r="D19" s="82">
        <v>48000</v>
      </c>
      <c r="E19" s="3">
        <v>60000</v>
      </c>
      <c r="F19" s="74">
        <v>48000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  <c r="R19" s="61"/>
    </row>
    <row r="20" spans="2:18" ht="25.5" x14ac:dyDescent="0.25">
      <c r="B20" s="19" t="s">
        <v>40</v>
      </c>
      <c r="C20" s="3">
        <v>420000</v>
      </c>
      <c r="D20" s="82">
        <v>420000</v>
      </c>
      <c r="E20" s="3">
        <v>420000</v>
      </c>
      <c r="F20" s="74">
        <v>420000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  <c r="R20" s="61"/>
    </row>
    <row r="21" spans="2:18" x14ac:dyDescent="0.25">
      <c r="B21" s="19" t="s">
        <v>49</v>
      </c>
      <c r="C21" s="3"/>
      <c r="D21" s="82">
        <v>1250500</v>
      </c>
      <c r="E21" s="3">
        <v>500000</v>
      </c>
      <c r="F21" s="77">
        <v>531000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  <c r="R21" s="61"/>
    </row>
    <row r="22" spans="2:18" x14ac:dyDescent="0.25">
      <c r="B22" s="19" t="s">
        <v>54</v>
      </c>
      <c r="C22" s="3">
        <v>0</v>
      </c>
      <c r="D22" s="82">
        <v>54598</v>
      </c>
      <c r="E22" s="3">
        <v>30000</v>
      </c>
      <c r="F22" s="77">
        <v>16359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  <c r="R22" s="61"/>
    </row>
    <row r="23" spans="2:18" x14ac:dyDescent="0.25">
      <c r="B23" s="19" t="s">
        <v>55</v>
      </c>
      <c r="C23" s="3">
        <v>240000</v>
      </c>
      <c r="D23" s="82">
        <v>540000</v>
      </c>
      <c r="E23" s="3">
        <v>540000</v>
      </c>
      <c r="F23" s="74">
        <v>540000</v>
      </c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  <c r="R23" s="61"/>
    </row>
    <row r="24" spans="2:18" ht="25.5" x14ac:dyDescent="0.25">
      <c r="B24" s="62" t="s">
        <v>56</v>
      </c>
      <c r="C24" s="3">
        <v>0</v>
      </c>
      <c r="D24" s="82">
        <v>44310</v>
      </c>
      <c r="E24" s="3">
        <v>0</v>
      </c>
      <c r="F24" s="75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  <c r="R24" s="61"/>
    </row>
    <row r="25" spans="2:18" ht="25.5" x14ac:dyDescent="0.25">
      <c r="B25" s="19" t="s">
        <v>57</v>
      </c>
      <c r="C25" s="3">
        <v>0</v>
      </c>
      <c r="D25" s="82">
        <v>375000</v>
      </c>
      <c r="E25" s="3">
        <v>375000</v>
      </c>
      <c r="F25" s="77">
        <v>430000</v>
      </c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  <c r="R25" s="61"/>
    </row>
    <row r="26" spans="2:18" x14ac:dyDescent="0.25">
      <c r="B26" s="19" t="s">
        <v>58</v>
      </c>
      <c r="C26" s="3"/>
      <c r="D26" s="82"/>
      <c r="E26" s="3"/>
      <c r="F26" s="74">
        <v>38900</v>
      </c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  <c r="R26" s="61"/>
    </row>
    <row r="27" spans="2:18" x14ac:dyDescent="0.25">
      <c r="B27" s="19" t="s">
        <v>59</v>
      </c>
      <c r="C27" s="3"/>
      <c r="D27" s="82">
        <v>132000</v>
      </c>
      <c r="E27" s="3">
        <v>132000</v>
      </c>
      <c r="F27" s="77">
        <v>138000</v>
      </c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  <c r="R27" s="61"/>
    </row>
    <row r="28" spans="2:18" x14ac:dyDescent="0.25">
      <c r="B28" s="19" t="s">
        <v>60</v>
      </c>
      <c r="C28" s="3"/>
      <c r="D28" s="82">
        <v>25000</v>
      </c>
      <c r="E28" s="3">
        <v>50000</v>
      </c>
      <c r="F28" s="74">
        <v>259000</v>
      </c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  <c r="R28" s="61"/>
    </row>
    <row r="29" spans="2:18" x14ac:dyDescent="0.25">
      <c r="B29" s="19" t="s">
        <v>61</v>
      </c>
      <c r="C29" s="3"/>
      <c r="D29" s="82">
        <v>307200</v>
      </c>
      <c r="E29" s="3">
        <v>250000</v>
      </c>
      <c r="F29" s="77">
        <v>106800</v>
      </c>
      <c r="G29" s="3"/>
      <c r="H29" s="3"/>
      <c r="I29" s="3"/>
      <c r="J29" s="3"/>
      <c r="K29" s="3"/>
      <c r="L29" s="3"/>
      <c r="M29" s="3"/>
      <c r="N29" s="3"/>
      <c r="O29" s="5"/>
      <c r="P29" s="12"/>
      <c r="Q29" s="24"/>
      <c r="R29" s="61"/>
    </row>
    <row r="30" spans="2:18" x14ac:dyDescent="0.25">
      <c r="B30" s="19" t="s">
        <v>72</v>
      </c>
      <c r="C30" s="3"/>
      <c r="D30" s="63"/>
      <c r="E30" s="3">
        <v>4600</v>
      </c>
      <c r="F30" s="74">
        <v>4600</v>
      </c>
      <c r="G30" s="3"/>
      <c r="H30" s="3"/>
      <c r="I30" s="3"/>
      <c r="J30" s="3"/>
      <c r="K30" s="3"/>
      <c r="L30" s="3"/>
      <c r="M30" s="3"/>
      <c r="N30" s="3"/>
      <c r="O30" s="5"/>
      <c r="P30" s="12"/>
      <c r="Q30" s="24"/>
      <c r="R30" s="61"/>
    </row>
    <row r="31" spans="2:18" ht="25.5" x14ac:dyDescent="0.25">
      <c r="B31" s="21" t="s">
        <v>11</v>
      </c>
      <c r="C31" s="7">
        <v>4960936</v>
      </c>
      <c r="D31" s="7">
        <f>SUM(D32:D45)</f>
        <v>4909548.1499999994</v>
      </c>
      <c r="E31" s="7">
        <f>SUM(E32:E45)</f>
        <v>5013147</v>
      </c>
      <c r="F31" s="85">
        <v>5094774</v>
      </c>
      <c r="G31" s="7">
        <f t="shared" ref="G31:P31" si="3">SUM(G32:G40)</f>
        <v>58000</v>
      </c>
      <c r="H31" s="7">
        <f t="shared" si="3"/>
        <v>0</v>
      </c>
      <c r="I31" s="7">
        <f t="shared" si="3"/>
        <v>0</v>
      </c>
      <c r="J31" s="7">
        <f t="shared" si="3"/>
        <v>0</v>
      </c>
      <c r="K31" s="7">
        <f t="shared" si="3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7">
        <f t="shared" si="3"/>
        <v>0</v>
      </c>
      <c r="P31" s="16">
        <f t="shared" si="3"/>
        <v>0</v>
      </c>
      <c r="Q31" s="24"/>
      <c r="R31" s="61"/>
    </row>
    <row r="32" spans="2:18" x14ac:dyDescent="0.25">
      <c r="B32" s="19" t="s">
        <v>33</v>
      </c>
      <c r="C32" s="4">
        <v>3726936</v>
      </c>
      <c r="D32" s="4">
        <v>3608408.72</v>
      </c>
      <c r="E32" s="3">
        <v>3726936</v>
      </c>
      <c r="F32" s="78">
        <v>3577966</v>
      </c>
      <c r="G32" s="4">
        <f>15000+12000+10000+5000+7000+8000</f>
        <v>57000</v>
      </c>
      <c r="H32" s="4"/>
      <c r="I32" s="4"/>
      <c r="J32" s="4"/>
      <c r="K32" s="4"/>
      <c r="L32" s="4"/>
      <c r="M32" s="4"/>
      <c r="N32" s="4"/>
      <c r="O32" s="4"/>
      <c r="P32" s="17"/>
      <c r="Q32" s="24"/>
      <c r="R32" s="61"/>
    </row>
    <row r="33" spans="1:18" x14ac:dyDescent="0.25">
      <c r="A33" t="s">
        <v>70</v>
      </c>
      <c r="B33" s="19" t="s">
        <v>37</v>
      </c>
      <c r="C33" s="4">
        <v>540000</v>
      </c>
      <c r="D33" s="4">
        <v>540000</v>
      </c>
      <c r="E33" s="3">
        <v>540000</v>
      </c>
      <c r="F33" s="78">
        <v>540000</v>
      </c>
      <c r="G33" s="4"/>
      <c r="H33" s="4"/>
      <c r="I33" s="4"/>
      <c r="J33" s="4"/>
      <c r="K33" s="4"/>
      <c r="L33" s="4"/>
      <c r="M33" s="4"/>
      <c r="N33" s="4"/>
      <c r="O33" s="4"/>
      <c r="P33" s="14"/>
      <c r="Q33" s="24"/>
      <c r="R33" s="61"/>
    </row>
    <row r="34" spans="1:18" x14ac:dyDescent="0.25">
      <c r="B34" s="19" t="s">
        <v>38</v>
      </c>
      <c r="C34" s="4">
        <v>84000</v>
      </c>
      <c r="D34" s="4">
        <v>36983.32</v>
      </c>
      <c r="E34" s="3">
        <v>60000</v>
      </c>
      <c r="F34" s="78">
        <v>43914</v>
      </c>
      <c r="G34" s="4"/>
      <c r="H34" s="4"/>
      <c r="I34" s="4"/>
      <c r="J34" s="4"/>
      <c r="K34" s="4"/>
      <c r="L34" s="4"/>
      <c r="M34" s="8"/>
      <c r="N34" s="8"/>
      <c r="O34" s="8"/>
      <c r="P34" s="18"/>
      <c r="Q34" s="24"/>
      <c r="R34" s="61"/>
    </row>
    <row r="35" spans="1:18" x14ac:dyDescent="0.25">
      <c r="B35" s="22" t="s">
        <v>77</v>
      </c>
      <c r="C35" s="4">
        <v>60000</v>
      </c>
      <c r="D35" s="4">
        <v>7150</v>
      </c>
      <c r="E35" s="3">
        <v>60000</v>
      </c>
      <c r="F35" s="74">
        <v>15933</v>
      </c>
      <c r="G35" s="4">
        <v>1000</v>
      </c>
      <c r="H35" s="4">
        <v>0</v>
      </c>
      <c r="I35" s="4"/>
      <c r="J35" s="4"/>
      <c r="K35" s="4"/>
      <c r="L35" s="4"/>
      <c r="M35" s="4"/>
      <c r="N35" s="4"/>
      <c r="O35" s="4"/>
      <c r="P35" s="14"/>
      <c r="Q35" s="24"/>
      <c r="R35" s="61"/>
    </row>
    <row r="36" spans="1:18" x14ac:dyDescent="0.25">
      <c r="B36" s="22" t="s">
        <v>50</v>
      </c>
      <c r="C36" s="4">
        <v>240000</v>
      </c>
      <c r="D36" s="4">
        <v>469276.93</v>
      </c>
      <c r="E36" s="3">
        <v>240000</v>
      </c>
      <c r="F36" s="80">
        <v>173983</v>
      </c>
      <c r="G36" s="4"/>
      <c r="H36" s="4"/>
      <c r="I36" s="4"/>
      <c r="J36" s="4"/>
      <c r="K36" s="4"/>
      <c r="L36" s="4"/>
      <c r="M36" s="8"/>
      <c r="N36" s="8"/>
      <c r="O36" s="8"/>
      <c r="P36" s="18"/>
      <c r="Q36" s="24"/>
      <c r="R36" s="61"/>
    </row>
    <row r="37" spans="1:18" ht="25.5" x14ac:dyDescent="0.25">
      <c r="B37" s="84" t="s">
        <v>76</v>
      </c>
      <c r="C37" s="4"/>
      <c r="D37" s="4"/>
      <c r="E37" s="3"/>
      <c r="F37" s="80">
        <v>296000</v>
      </c>
      <c r="G37" s="4"/>
      <c r="H37" s="4"/>
      <c r="I37" s="4"/>
      <c r="J37" s="4"/>
      <c r="K37" s="4"/>
      <c r="L37" s="4"/>
      <c r="M37" s="8"/>
      <c r="N37" s="8"/>
      <c r="O37" s="8"/>
      <c r="P37" s="18"/>
      <c r="Q37" s="24"/>
      <c r="R37" s="61"/>
    </row>
    <row r="38" spans="1:18" x14ac:dyDescent="0.25">
      <c r="B38" s="84" t="s">
        <v>74</v>
      </c>
      <c r="C38" s="4"/>
      <c r="D38" s="4"/>
      <c r="E38" s="3"/>
      <c r="F38" s="80">
        <v>210000</v>
      </c>
      <c r="G38" s="4"/>
      <c r="H38" s="4"/>
      <c r="I38" s="4"/>
      <c r="J38" s="4"/>
      <c r="K38" s="4"/>
      <c r="L38" s="4"/>
      <c r="M38" s="8"/>
      <c r="N38" s="8"/>
      <c r="O38" s="8"/>
      <c r="P38" s="18"/>
      <c r="Q38" s="24"/>
      <c r="R38" s="61"/>
    </row>
    <row r="39" spans="1:18" x14ac:dyDescent="0.25">
      <c r="B39" s="84" t="s">
        <v>75</v>
      </c>
      <c r="C39" s="4"/>
      <c r="D39" s="4"/>
      <c r="E39" s="3"/>
      <c r="F39" s="80">
        <v>86000</v>
      </c>
      <c r="G39" s="4"/>
      <c r="H39" s="4"/>
      <c r="I39" s="4"/>
      <c r="J39" s="4"/>
      <c r="K39" s="4"/>
      <c r="L39" s="4"/>
      <c r="M39" s="8"/>
      <c r="N39" s="8"/>
      <c r="O39" s="8"/>
      <c r="P39" s="18"/>
      <c r="Q39" s="24"/>
      <c r="R39" s="61"/>
    </row>
    <row r="40" spans="1:18" x14ac:dyDescent="0.25">
      <c r="B40" s="23" t="s">
        <v>73</v>
      </c>
      <c r="C40" s="4">
        <v>120000</v>
      </c>
      <c r="D40" s="4">
        <v>27435.1</v>
      </c>
      <c r="E40" s="59">
        <v>120000</v>
      </c>
      <c r="F40" s="59">
        <v>84480</v>
      </c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  <c r="R40" s="61"/>
    </row>
    <row r="41" spans="1:18" x14ac:dyDescent="0.25">
      <c r="B41" s="23"/>
      <c r="C41" s="4"/>
      <c r="D41" s="4"/>
      <c r="E41" s="59"/>
      <c r="F41" s="59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  <c r="R41" s="61"/>
    </row>
    <row r="42" spans="1:18" x14ac:dyDescent="0.25">
      <c r="B42" s="23" t="s">
        <v>51</v>
      </c>
      <c r="C42" s="4">
        <v>60000</v>
      </c>
      <c r="D42" s="4">
        <v>47311.68</v>
      </c>
      <c r="E42" s="59">
        <v>62586</v>
      </c>
      <c r="F42" s="59">
        <v>62586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  <c r="R42" s="61"/>
    </row>
    <row r="43" spans="1:18" x14ac:dyDescent="0.25">
      <c r="B43" s="23" t="s">
        <v>52</v>
      </c>
      <c r="C43" s="4">
        <v>60000</v>
      </c>
      <c r="D43" s="81">
        <v>64495.4</v>
      </c>
      <c r="E43" s="59">
        <v>73625</v>
      </c>
      <c r="F43" s="59">
        <v>73625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  <c r="R43" s="61"/>
    </row>
    <row r="44" spans="1:18" x14ac:dyDescent="0.25">
      <c r="B44" s="23" t="s">
        <v>53</v>
      </c>
      <c r="C44" s="4"/>
      <c r="D44" s="81">
        <v>60000</v>
      </c>
      <c r="E44" s="59">
        <v>60000</v>
      </c>
      <c r="F44" s="79">
        <v>60000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  <c r="R44" s="61"/>
    </row>
    <row r="45" spans="1:18" x14ac:dyDescent="0.25">
      <c r="B45" s="23" t="s">
        <v>71</v>
      </c>
      <c r="C45" s="4">
        <v>70000</v>
      </c>
      <c r="D45" s="4">
        <v>48487</v>
      </c>
      <c r="E45" s="59">
        <v>70000</v>
      </c>
      <c r="F45" s="59">
        <v>93970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  <c r="R45" s="61"/>
    </row>
    <row r="46" spans="1:18" x14ac:dyDescent="0.25">
      <c r="B46" s="23"/>
      <c r="C46" s="4"/>
      <c r="D46" s="4"/>
      <c r="E46" s="54"/>
      <c r="F46" s="68"/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  <c r="R46" s="61"/>
    </row>
    <row r="47" spans="1:18" x14ac:dyDescent="0.25">
      <c r="B47" s="56" t="s">
        <v>63</v>
      </c>
      <c r="C47" s="57" t="s">
        <v>34</v>
      </c>
      <c r="D47" s="57" t="s">
        <v>39</v>
      </c>
      <c r="E47" s="58" t="s">
        <v>34</v>
      </c>
      <c r="F47" s="69" t="s">
        <v>39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  <c r="R47" s="61"/>
    </row>
    <row r="48" spans="1:18" x14ac:dyDescent="0.25">
      <c r="B48" s="23" t="s">
        <v>36</v>
      </c>
      <c r="C48" s="4">
        <v>57498</v>
      </c>
      <c r="D48" s="4">
        <v>50023</v>
      </c>
      <c r="E48" s="54">
        <v>57498</v>
      </c>
      <c r="F48" s="70">
        <v>50023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  <c r="R48" s="61"/>
    </row>
    <row r="49" spans="2:18" x14ac:dyDescent="0.25">
      <c r="B49" s="23" t="s">
        <v>44</v>
      </c>
      <c r="C49" s="4">
        <v>23442</v>
      </c>
      <c r="D49" s="4">
        <v>20394</v>
      </c>
      <c r="E49" s="54">
        <v>23442</v>
      </c>
      <c r="F49" s="70">
        <v>20394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  <c r="R49" s="61"/>
    </row>
    <row r="50" spans="2:18" x14ac:dyDescent="0.25">
      <c r="B50" s="23" t="s">
        <v>62</v>
      </c>
      <c r="C50" s="4">
        <v>52466</v>
      </c>
      <c r="D50" s="4">
        <v>46645</v>
      </c>
      <c r="E50" s="54">
        <v>52466</v>
      </c>
      <c r="F50" s="70">
        <v>46645</v>
      </c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  <c r="R50" s="61"/>
    </row>
    <row r="51" spans="2:18" x14ac:dyDescent="0.25">
      <c r="B51" s="23" t="s">
        <v>45</v>
      </c>
      <c r="C51" s="4">
        <v>46575</v>
      </c>
      <c r="D51" s="4">
        <v>40500</v>
      </c>
      <c r="E51" s="54">
        <v>58379</v>
      </c>
      <c r="F51" s="70">
        <v>50790</v>
      </c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  <c r="R51" s="61"/>
    </row>
    <row r="52" spans="2:18" x14ac:dyDescent="0.25">
      <c r="B52" s="23" t="s">
        <v>41</v>
      </c>
      <c r="C52" s="4">
        <v>17251</v>
      </c>
      <c r="D52" s="4">
        <v>15008</v>
      </c>
      <c r="E52" s="54">
        <v>17251</v>
      </c>
      <c r="F52" s="70">
        <v>15008</v>
      </c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  <c r="R52" s="61"/>
    </row>
    <row r="53" spans="2:18" x14ac:dyDescent="0.25">
      <c r="B53" s="23" t="s">
        <v>46</v>
      </c>
      <c r="C53" s="4">
        <v>0</v>
      </c>
      <c r="D53" s="4">
        <v>0</v>
      </c>
      <c r="E53" s="54">
        <v>0</v>
      </c>
      <c r="F53" s="70">
        <v>0</v>
      </c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  <c r="R53" s="61"/>
    </row>
    <row r="54" spans="2:18" x14ac:dyDescent="0.25">
      <c r="B54" s="23" t="s">
        <v>42</v>
      </c>
      <c r="C54" s="4">
        <v>20115</v>
      </c>
      <c r="D54" s="4">
        <v>17500</v>
      </c>
      <c r="E54" s="54">
        <v>20115</v>
      </c>
      <c r="F54" s="70">
        <v>17500</v>
      </c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  <c r="R54" s="61"/>
    </row>
    <row r="55" spans="2:18" x14ac:dyDescent="0.25">
      <c r="B55" s="56"/>
      <c r="C55" s="57"/>
      <c r="D55" s="57"/>
      <c r="E55" s="58"/>
      <c r="F55" s="69"/>
      <c r="G55" s="8"/>
      <c r="H55" s="8"/>
      <c r="I55" s="8"/>
      <c r="J55" s="8"/>
      <c r="K55" s="8"/>
      <c r="L55" s="8"/>
      <c r="M55" s="8"/>
      <c r="N55" s="8"/>
      <c r="O55" s="8"/>
      <c r="P55" s="18"/>
      <c r="Q55" s="24"/>
      <c r="R55" s="61"/>
    </row>
    <row r="56" spans="2:18" x14ac:dyDescent="0.25">
      <c r="B56" s="23"/>
      <c r="C56" s="4"/>
      <c r="D56" s="4"/>
      <c r="E56" s="54"/>
      <c r="F56" s="68"/>
      <c r="G56" s="8"/>
      <c r="H56" s="8"/>
      <c r="I56" s="8"/>
      <c r="J56" s="8"/>
      <c r="K56" s="8"/>
      <c r="L56" s="8"/>
      <c r="M56" s="8"/>
      <c r="N56" s="8"/>
      <c r="O56" s="8"/>
      <c r="P56" s="18"/>
      <c r="Q56" s="24"/>
      <c r="R56" s="61"/>
    </row>
    <row r="57" spans="2:18" x14ac:dyDescent="0.25">
      <c r="B57" s="23"/>
      <c r="C57" s="4"/>
      <c r="D57" s="4"/>
      <c r="E57" s="54"/>
      <c r="F57" s="68"/>
      <c r="G57" s="8"/>
      <c r="H57" s="8"/>
      <c r="I57" s="8"/>
      <c r="J57" s="8"/>
      <c r="K57" s="8"/>
      <c r="L57" s="8"/>
      <c r="M57" s="8"/>
      <c r="N57" s="8"/>
      <c r="O57" s="8"/>
      <c r="P57" s="18"/>
      <c r="Q57" s="24"/>
      <c r="R57" s="61"/>
    </row>
    <row r="58" spans="2:18" x14ac:dyDescent="0.25">
      <c r="B58" s="23"/>
      <c r="C58" s="4"/>
      <c r="D58" s="4"/>
      <c r="E58" s="54"/>
      <c r="F58" s="68"/>
      <c r="G58" s="8"/>
      <c r="H58" s="8"/>
      <c r="I58" s="8"/>
      <c r="J58" s="8"/>
      <c r="K58" s="8"/>
      <c r="L58" s="8"/>
      <c r="M58" s="8"/>
      <c r="N58" s="8"/>
      <c r="O58" s="8"/>
      <c r="P58" s="18"/>
      <c r="Q58" s="24"/>
      <c r="R58" s="61"/>
    </row>
    <row r="59" spans="2:18" x14ac:dyDescent="0.25">
      <c r="B59" s="23"/>
      <c r="C59" s="4"/>
      <c r="D59" s="4"/>
      <c r="E59" s="54"/>
      <c r="F59" s="68"/>
      <c r="G59" s="8"/>
      <c r="H59" s="8"/>
      <c r="I59" s="8"/>
      <c r="J59" s="8"/>
      <c r="K59" s="8"/>
      <c r="L59" s="8"/>
      <c r="M59" s="8"/>
      <c r="N59" s="8"/>
      <c r="O59" s="8"/>
      <c r="P59" s="18"/>
      <c r="Q59" s="24"/>
      <c r="R59" s="6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portrait" cellComments="asDisplayed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97" t="s">
        <v>35</v>
      </c>
      <c r="C1" s="98"/>
      <c r="D1" s="98"/>
      <c r="E1" s="98"/>
      <c r="F1" s="98"/>
      <c r="G1" s="98"/>
      <c r="H1" s="98"/>
      <c r="I1" s="98"/>
      <c r="J1" s="98"/>
      <c r="K1" s="98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13</v>
      </c>
      <c r="C4" s="31" t="s">
        <v>21</v>
      </c>
      <c r="D4" s="32" t="s">
        <v>14</v>
      </c>
      <c r="E4" s="32" t="s">
        <v>15</v>
      </c>
      <c r="F4" s="32" t="s">
        <v>16</v>
      </c>
      <c r="G4" s="32" t="s">
        <v>6</v>
      </c>
      <c r="H4" s="32" t="s">
        <v>17</v>
      </c>
      <c r="I4" s="32" t="s">
        <v>7</v>
      </c>
      <c r="J4" s="32" t="s">
        <v>18</v>
      </c>
      <c r="K4" s="33" t="s">
        <v>20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102" t="s">
        <v>19</v>
      </c>
      <c r="C15" s="103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104" t="s">
        <v>26</v>
      </c>
      <c r="D19" s="104"/>
      <c r="E19" s="104"/>
      <c r="F19" s="32" t="s">
        <v>21</v>
      </c>
      <c r="G19" s="33" t="s">
        <v>20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100" t="s">
        <v>22</v>
      </c>
      <c r="D20" s="100"/>
      <c r="E20" s="100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101" t="s">
        <v>23</v>
      </c>
      <c r="D21" s="101"/>
      <c r="E21" s="101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101" t="s">
        <v>24</v>
      </c>
      <c r="D22" s="101"/>
      <c r="E22" s="101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101"/>
      <c r="D23" s="101"/>
      <c r="E23" s="101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101" t="s">
        <v>25</v>
      </c>
      <c r="D24" s="101"/>
      <c r="E24" s="101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101"/>
      <c r="D25" s="101"/>
      <c r="E25" s="101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101"/>
      <c r="D26" s="101"/>
      <c r="E26" s="101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99" t="s">
        <v>19</v>
      </c>
      <c r="D27" s="99"/>
      <c r="E27" s="99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2024-07-06T10:37:22Z</dcterms:modified>
</cp:coreProperties>
</file>